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inanabifarraj/Desktop/Sinan/McGill/McGill_Semesters/Masters Work/Manuscripts/Nature Water/Submitted to Nature/Draft 2- Jul 2023/Data to be uploaded- July2023/Processed Data/"/>
    </mc:Choice>
  </mc:AlternateContent>
  <xr:revisionPtr revIDLastSave="0" documentId="13_ncr:1_{F8DF1857-955C-024D-A59C-F5BC912B66F0}" xr6:coauthVersionLast="47" xr6:coauthVersionMax="47" xr10:uidLastSave="{00000000-0000-0000-0000-000000000000}"/>
  <bookViews>
    <workbookView xWindow="0" yWindow="500" windowWidth="18000" windowHeight="17500" xr2:uid="{099CE8A6-8FAF-C44B-8E1D-A8B83D3F5B87}"/>
  </bookViews>
  <sheets>
    <sheet name="Sizing" sheetId="2" r:id="rId1"/>
    <sheet name="Average_Sizing_Elongated" sheetId="3" r:id="rId2"/>
    <sheet name="Average_Sizing_Ellipsoid" sheetId="5" r:id="rId3"/>
    <sheet name="Pictures" sheetId="6" r:id="rId4"/>
  </sheets>
  <definedNames>
    <definedName name="_xlchart.v1.0" hidden="1">Average_Sizing_Elongated!$A$1:$A$54</definedName>
    <definedName name="_xlchart.v1.1" hidden="1">Average_Sizing_Ellipsoid!$A$1:$A$51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21" i="5" l="1"/>
  <c r="E23" i="5"/>
  <c r="E23" i="3"/>
  <c r="E22" i="3"/>
  <c r="E21" i="3"/>
  <c r="E20" i="3"/>
  <c r="E19" i="3"/>
  <c r="C194" i="2"/>
  <c r="C195" i="2"/>
  <c r="C196" i="2"/>
  <c r="C197" i="2"/>
  <c r="C198" i="2"/>
  <c r="C199" i="2"/>
  <c r="F199" i="2" s="1"/>
  <c r="C200" i="2"/>
  <c r="E200" i="2" s="1"/>
  <c r="F200" i="2" s="1"/>
  <c r="C201" i="2"/>
  <c r="D201" i="2" s="1"/>
  <c r="C202" i="2"/>
  <c r="C203" i="2"/>
  <c r="C204" i="2"/>
  <c r="C205" i="2"/>
  <c r="C206" i="2"/>
  <c r="C207" i="2"/>
  <c r="F207" i="2" s="1"/>
  <c r="C208" i="2"/>
  <c r="C209" i="2"/>
  <c r="D209" i="2" s="1"/>
  <c r="C210" i="2"/>
  <c r="C211" i="2"/>
  <c r="C212" i="2"/>
  <c r="C213" i="2"/>
  <c r="C214" i="2"/>
  <c r="C215" i="2"/>
  <c r="F215" i="2" s="1"/>
  <c r="C216" i="2"/>
  <c r="C217" i="2"/>
  <c r="D217" i="2" s="1"/>
  <c r="C218" i="2"/>
  <c r="C219" i="2"/>
  <c r="C220" i="2"/>
  <c r="C221" i="2"/>
  <c r="C222" i="2"/>
  <c r="C223" i="2"/>
  <c r="F223" i="2" s="1"/>
  <c r="C224" i="2"/>
  <c r="C225" i="2"/>
  <c r="D225" i="2" s="1"/>
  <c r="C226" i="2"/>
  <c r="C227" i="2"/>
  <c r="C228" i="2"/>
  <c r="C229" i="2"/>
  <c r="C230" i="2"/>
  <c r="C231" i="2"/>
  <c r="F231" i="2" s="1"/>
  <c r="C232" i="2"/>
  <c r="C233" i="2"/>
  <c r="D233" i="2" s="1"/>
  <c r="C234" i="2"/>
  <c r="C235" i="2"/>
  <c r="C236" i="2"/>
  <c r="C237" i="2"/>
  <c r="C238" i="2"/>
  <c r="C239" i="2"/>
  <c r="F239" i="2" s="1"/>
  <c r="C240" i="2"/>
  <c r="C241" i="2"/>
  <c r="D241" i="2" s="1"/>
  <c r="C242" i="2"/>
  <c r="C243" i="2"/>
  <c r="C244" i="2"/>
  <c r="C245" i="2"/>
  <c r="C246" i="2"/>
  <c r="C247" i="2"/>
  <c r="F247" i="2" s="1"/>
  <c r="D159" i="2"/>
  <c r="E159" i="2"/>
  <c r="F159" i="2"/>
  <c r="D160" i="2"/>
  <c r="E160" i="2"/>
  <c r="F160" i="2"/>
  <c r="D161" i="2"/>
  <c r="E161" i="2"/>
  <c r="F161" i="2"/>
  <c r="D162" i="2"/>
  <c r="E162" i="2"/>
  <c r="F162" i="2"/>
  <c r="D163" i="2"/>
  <c r="E163" i="2"/>
  <c r="F163" i="2"/>
  <c r="D164" i="2"/>
  <c r="F164" i="2" s="1"/>
  <c r="E164" i="2"/>
  <c r="D165" i="2"/>
  <c r="E165" i="2"/>
  <c r="F165" i="2"/>
  <c r="D166" i="2"/>
  <c r="F166" i="2" s="1"/>
  <c r="E166" i="2"/>
  <c r="D167" i="2"/>
  <c r="E167" i="2"/>
  <c r="F167" i="2"/>
  <c r="D168" i="2"/>
  <c r="E168" i="2"/>
  <c r="F168" i="2"/>
  <c r="D169" i="2"/>
  <c r="E169" i="2"/>
  <c r="F169" i="2"/>
  <c r="D170" i="2"/>
  <c r="E170" i="2"/>
  <c r="F170" i="2"/>
  <c r="D171" i="2"/>
  <c r="E171" i="2"/>
  <c r="F171" i="2"/>
  <c r="D172" i="2"/>
  <c r="F172" i="2" s="1"/>
  <c r="E172" i="2"/>
  <c r="D173" i="2"/>
  <c r="E173" i="2"/>
  <c r="F173" i="2"/>
  <c r="D174" i="2"/>
  <c r="F174" i="2" s="1"/>
  <c r="E174" i="2"/>
  <c r="D175" i="2"/>
  <c r="E175" i="2"/>
  <c r="F175" i="2"/>
  <c r="D176" i="2"/>
  <c r="E176" i="2"/>
  <c r="F176" i="2"/>
  <c r="D177" i="2"/>
  <c r="E177" i="2"/>
  <c r="F177" i="2"/>
  <c r="D178" i="2"/>
  <c r="E178" i="2"/>
  <c r="F178" i="2"/>
  <c r="D179" i="2"/>
  <c r="E179" i="2"/>
  <c r="F179" i="2"/>
  <c r="D180" i="2"/>
  <c r="F180" i="2" s="1"/>
  <c r="E180" i="2"/>
  <c r="D181" i="2"/>
  <c r="E181" i="2"/>
  <c r="F181" i="2"/>
  <c r="D182" i="2"/>
  <c r="F182" i="2" s="1"/>
  <c r="E182" i="2"/>
  <c r="D183" i="2"/>
  <c r="E183" i="2"/>
  <c r="F183" i="2"/>
  <c r="D184" i="2"/>
  <c r="E184" i="2"/>
  <c r="F184" i="2"/>
  <c r="D185" i="2"/>
  <c r="E185" i="2"/>
  <c r="F185" i="2"/>
  <c r="D186" i="2"/>
  <c r="E186" i="2"/>
  <c r="F186" i="2"/>
  <c r="D187" i="2"/>
  <c r="E187" i="2"/>
  <c r="F187" i="2"/>
  <c r="D188" i="2"/>
  <c r="F188" i="2" s="1"/>
  <c r="E188" i="2"/>
  <c r="D189" i="2"/>
  <c r="E189" i="2"/>
  <c r="F189" i="2"/>
  <c r="D190" i="2"/>
  <c r="F190" i="2" s="1"/>
  <c r="E190" i="2"/>
  <c r="D191" i="2"/>
  <c r="E191" i="2"/>
  <c r="F191" i="2"/>
  <c r="D192" i="2"/>
  <c r="E192" i="2"/>
  <c r="F192" i="2"/>
  <c r="D193" i="2"/>
  <c r="E193" i="2"/>
  <c r="F193" i="2"/>
  <c r="D194" i="2"/>
  <c r="F194" i="2" s="1"/>
  <c r="E194" i="2"/>
  <c r="D195" i="2"/>
  <c r="E195" i="2"/>
  <c r="F195" i="2"/>
  <c r="D196" i="2"/>
  <c r="E196" i="2"/>
  <c r="F196" i="2"/>
  <c r="D197" i="2"/>
  <c r="E197" i="2"/>
  <c r="F197" i="2"/>
  <c r="D198" i="2"/>
  <c r="E198" i="2"/>
  <c r="F198" i="2"/>
  <c r="E199" i="2"/>
  <c r="D200" i="2"/>
  <c r="D202" i="2"/>
  <c r="F202" i="2" s="1"/>
  <c r="E202" i="2"/>
  <c r="D203" i="2"/>
  <c r="E203" i="2"/>
  <c r="F203" i="2"/>
  <c r="D204" i="2"/>
  <c r="E204" i="2"/>
  <c r="F204" i="2"/>
  <c r="D205" i="2"/>
  <c r="E205" i="2"/>
  <c r="F205" i="2"/>
  <c r="D206" i="2"/>
  <c r="E206" i="2"/>
  <c r="F206" i="2"/>
  <c r="E207" i="2"/>
  <c r="D208" i="2"/>
  <c r="E208" i="2"/>
  <c r="F208" i="2"/>
  <c r="D210" i="2"/>
  <c r="F210" i="2" s="1"/>
  <c r="E210" i="2"/>
  <c r="D211" i="2"/>
  <c r="E211" i="2"/>
  <c r="F211" i="2"/>
  <c r="D212" i="2"/>
  <c r="E212" i="2"/>
  <c r="F212" i="2"/>
  <c r="D213" i="2"/>
  <c r="E213" i="2"/>
  <c r="F213" i="2"/>
  <c r="D214" i="2"/>
  <c r="E214" i="2"/>
  <c r="F214" i="2"/>
  <c r="E215" i="2"/>
  <c r="D216" i="2"/>
  <c r="E216" i="2"/>
  <c r="F216" i="2"/>
  <c r="D218" i="2"/>
  <c r="F218" i="2" s="1"/>
  <c r="E218" i="2"/>
  <c r="D219" i="2"/>
  <c r="E219" i="2"/>
  <c r="F219" i="2"/>
  <c r="D220" i="2"/>
  <c r="E220" i="2"/>
  <c r="F220" i="2"/>
  <c r="D221" i="2"/>
  <c r="E221" i="2"/>
  <c r="F221" i="2"/>
  <c r="D222" i="2"/>
  <c r="E222" i="2"/>
  <c r="F222" i="2"/>
  <c r="D223" i="2"/>
  <c r="E223" i="2"/>
  <c r="D224" i="2"/>
  <c r="E224" i="2"/>
  <c r="F224" i="2"/>
  <c r="D226" i="2"/>
  <c r="F226" i="2" s="1"/>
  <c r="E226" i="2"/>
  <c r="D227" i="2"/>
  <c r="E227" i="2"/>
  <c r="F227" i="2"/>
  <c r="D228" i="2"/>
  <c r="E228" i="2"/>
  <c r="F228" i="2"/>
  <c r="D229" i="2"/>
  <c r="E229" i="2"/>
  <c r="F229" i="2"/>
  <c r="D230" i="2"/>
  <c r="E230" i="2"/>
  <c r="F230" i="2"/>
  <c r="D231" i="2"/>
  <c r="E231" i="2"/>
  <c r="D232" i="2"/>
  <c r="E232" i="2"/>
  <c r="F232" i="2"/>
  <c r="D234" i="2"/>
  <c r="F234" i="2" s="1"/>
  <c r="E234" i="2"/>
  <c r="D235" i="2"/>
  <c r="E235" i="2"/>
  <c r="F235" i="2"/>
  <c r="D236" i="2"/>
  <c r="E236" i="2"/>
  <c r="F236" i="2"/>
  <c r="D237" i="2"/>
  <c r="E237" i="2"/>
  <c r="F237" i="2"/>
  <c r="D238" i="2"/>
  <c r="E238" i="2"/>
  <c r="F238" i="2"/>
  <c r="D239" i="2"/>
  <c r="E239" i="2"/>
  <c r="D240" i="2"/>
  <c r="E240" i="2"/>
  <c r="F240" i="2"/>
  <c r="D242" i="2"/>
  <c r="F242" i="2" s="1"/>
  <c r="E242" i="2"/>
  <c r="D243" i="2"/>
  <c r="E243" i="2"/>
  <c r="F243" i="2"/>
  <c r="D244" i="2"/>
  <c r="E244" i="2"/>
  <c r="F244" i="2"/>
  <c r="D245" i="2"/>
  <c r="E245" i="2"/>
  <c r="F245" i="2"/>
  <c r="D246" i="2"/>
  <c r="E246" i="2"/>
  <c r="F246" i="2"/>
  <c r="D247" i="2"/>
  <c r="E247" i="2"/>
  <c r="D147" i="2"/>
  <c r="E147" i="2"/>
  <c r="F147" i="2"/>
  <c r="D148" i="2"/>
  <c r="E148" i="2"/>
  <c r="F148" i="2"/>
  <c r="D149" i="2"/>
  <c r="E149" i="2"/>
  <c r="F149" i="2"/>
  <c r="D150" i="2"/>
  <c r="E150" i="2"/>
  <c r="F150" i="2"/>
  <c r="D151" i="2"/>
  <c r="E151" i="2"/>
  <c r="F151" i="2"/>
  <c r="D152" i="2"/>
  <c r="F152" i="2" s="1"/>
  <c r="E152" i="2"/>
  <c r="D153" i="2"/>
  <c r="E153" i="2"/>
  <c r="F153" i="2"/>
  <c r="D154" i="2"/>
  <c r="E154" i="2"/>
  <c r="F154" i="2"/>
  <c r="D155" i="2"/>
  <c r="E155" i="2"/>
  <c r="F155" i="2"/>
  <c r="D156" i="2"/>
  <c r="E156" i="2"/>
  <c r="F156" i="2"/>
  <c r="D157" i="2"/>
  <c r="E157" i="2"/>
  <c r="F157" i="2"/>
  <c r="D158" i="2"/>
  <c r="E158" i="2"/>
  <c r="F158" i="2"/>
  <c r="E146" i="2"/>
  <c r="D146" i="2"/>
  <c r="C193" i="2"/>
  <c r="C192" i="2"/>
  <c r="C191" i="2"/>
  <c r="C190" i="2"/>
  <c r="C189" i="2"/>
  <c r="C188" i="2"/>
  <c r="C187" i="2"/>
  <c r="C186" i="2"/>
  <c r="C185" i="2"/>
  <c r="C184" i="2"/>
  <c r="C183" i="2"/>
  <c r="C182" i="2"/>
  <c r="C181" i="2"/>
  <c r="C180" i="2"/>
  <c r="C179" i="2"/>
  <c r="C178" i="2"/>
  <c r="C177" i="2"/>
  <c r="C176" i="2"/>
  <c r="C175" i="2"/>
  <c r="C174" i="2"/>
  <c r="C173" i="2"/>
  <c r="C172" i="2"/>
  <c r="C171" i="2"/>
  <c r="C170" i="2"/>
  <c r="C169" i="2"/>
  <c r="C168" i="2"/>
  <c r="C167" i="2"/>
  <c r="C166" i="2"/>
  <c r="C165" i="2"/>
  <c r="C164" i="2"/>
  <c r="C163" i="2"/>
  <c r="C162" i="2"/>
  <c r="C161" i="2"/>
  <c r="C160" i="2"/>
  <c r="C159" i="2"/>
  <c r="C158" i="2"/>
  <c r="C157" i="2"/>
  <c r="C156" i="2"/>
  <c r="C155" i="2"/>
  <c r="C154" i="2"/>
  <c r="C153" i="2"/>
  <c r="C152" i="2"/>
  <c r="C151" i="2"/>
  <c r="C150" i="2"/>
  <c r="C149" i="2"/>
  <c r="C148" i="2"/>
  <c r="C147" i="2"/>
  <c r="C146" i="2"/>
  <c r="E22" i="5" l="1"/>
  <c r="E19" i="5"/>
  <c r="E20" i="5"/>
  <c r="F241" i="2"/>
  <c r="F233" i="2"/>
  <c r="F225" i="2"/>
  <c r="F217" i="2"/>
  <c r="D215" i="2"/>
  <c r="F209" i="2"/>
  <c r="D207" i="2"/>
  <c r="F201" i="2"/>
  <c r="D199" i="2"/>
  <c r="E241" i="2"/>
  <c r="E233" i="2"/>
  <c r="E225" i="2"/>
  <c r="E217" i="2"/>
  <c r="E209" i="2"/>
  <c r="E201" i="2"/>
  <c r="F146" i="2"/>
</calcChain>
</file>

<file path=xl/sharedStrings.xml><?xml version="1.0" encoding="utf-8"?>
<sst xmlns="http://schemas.openxmlformats.org/spreadsheetml/2006/main" count="94" uniqueCount="26">
  <si>
    <t>Q1</t>
  </si>
  <si>
    <t>Q3</t>
  </si>
  <si>
    <t>Average</t>
  </si>
  <si>
    <t>µm</t>
  </si>
  <si>
    <t>Stdev</t>
  </si>
  <si>
    <t>N</t>
  </si>
  <si>
    <t>Microfragments</t>
  </si>
  <si>
    <t>Ellipsoid</t>
  </si>
  <si>
    <t>Area</t>
  </si>
  <si>
    <t>Mean</t>
  </si>
  <si>
    <t>Min</t>
  </si>
  <si>
    <t>Max</t>
  </si>
  <si>
    <t>Angle</t>
  </si>
  <si>
    <t>Length</t>
  </si>
  <si>
    <t>Elongated</t>
  </si>
  <si>
    <t>Image 19</t>
  </si>
  <si>
    <t>Image 20</t>
  </si>
  <si>
    <t>Image 21</t>
  </si>
  <si>
    <t>Image 23</t>
  </si>
  <si>
    <t>Image 24</t>
  </si>
  <si>
    <t>L</t>
  </si>
  <si>
    <t>W</t>
  </si>
  <si>
    <t>Ellipsoid Length</t>
  </si>
  <si>
    <t>Elongated length</t>
  </si>
  <si>
    <t/>
  </si>
  <si>
    <t>fragment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</si>
</sst>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1" fontId="0" fillId="0" borderId="0" xfId="0" applyNumberFormat="1"/>
    <xf numFmtId="15" fontId="0" fillId="0" borderId="0" xfId="0" applyNumberFormat="1"/>
    <xf numFmtId="11" fontId="0" fillId="0" borderId="0" xfId="0" applyNumberFormat="1"/>
    <xf numFmtId="16" fontId="0" fillId="0" borderId="0" xfId="0" applyNumberFormat="1"/>
    <xf numFmtId="0" fontId="1" fillId="0" borderId="0" xfId="0" applyFont="1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txData>
          <cx:v>Microfiber Sizing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Microfiber Sizing</a:t>
          </a:r>
        </a:p>
      </cx:txPr>
    </cx:title>
    <cx:plotArea>
      <cx:plotAreaRegion>
        <cx:series layoutId="clusteredColumn" uniqueId="{0E29AE7A-2BE3-CC42-B95A-F08D677A453B}">
          <cx:dataId val="0"/>
          <cx:layoutPr>
            <cx:binning intervalClosed="r"/>
          </cx:layoutPr>
        </cx:series>
      </cx:plotAreaRegion>
      <cx:axis id="0">
        <cx:catScaling gapWidth="0.200000003"/>
        <cx:title>
          <cx:tx>
            <cx:txData>
              <cx:v>Size (µm)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200"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Size (µm)</a:t>
              </a:r>
            </a:p>
          </cx:txPr>
        </cx:title>
        <cx:tickLabels/>
        <cx:numFmt formatCode="#,##0" sourceLinked="0"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000"/>
            </a:pPr>
            <a:endParaRPr lang="en-US" sz="10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title>
          <cx:tx>
            <cx:txData>
              <cx:v>Number of fibers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Number of fibers</a:t>
              </a:r>
            </a:p>
          </cx:txPr>
        </cx:title>
        <cx:majorGridlines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200"/>
            </a:pPr>
            <a:endParaRPr lang="en-US" sz="12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Microfiber Sizing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Microfiber Sizing</a:t>
          </a:r>
        </a:p>
      </cx:txPr>
    </cx:title>
    <cx:plotArea>
      <cx:plotAreaRegion>
        <cx:series layoutId="clusteredColumn" uniqueId="{0E29AE7A-2BE3-CC42-B95A-F08D677A453B}">
          <cx:dataId val="0"/>
          <cx:layoutPr>
            <cx:binning intervalClosed="r"/>
          </cx:layoutPr>
        </cx:series>
      </cx:plotAreaRegion>
      <cx:axis id="0">
        <cx:catScaling gapWidth="0.200000003"/>
        <cx:title>
          <cx:tx>
            <cx:txData>
              <cx:v>Size (µm)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200"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Size (µm)</a:t>
              </a:r>
            </a:p>
          </cx:txPr>
        </cx:title>
        <cx:tickLabels/>
        <cx:numFmt formatCode="#,##0" sourceLinked="0"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000"/>
            </a:pPr>
            <a:endParaRPr lang="en-US" sz="10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title>
          <cx:tx>
            <cx:txData>
              <cx:v>Number of fibers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Number of fibers</a:t>
              </a:r>
            </a:p>
          </cx:txPr>
        </cx:title>
        <cx:majorGridlines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200"/>
            </a:pPr>
            <a:endParaRPr lang="en-US" sz="12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4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110435</xdr:rowOff>
    </xdr:from>
    <xdr:to>
      <xdr:col>3</xdr:col>
      <xdr:colOff>419652</xdr:colOff>
      <xdr:row>11</xdr:row>
      <xdr:rowOff>90464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6717703-A350-1EE4-C420-3853B235F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03131"/>
          <a:ext cx="2904435" cy="973942"/>
        </a:xfrm>
        <a:prstGeom prst="rect">
          <a:avLst/>
        </a:prstGeom>
      </xdr:spPr>
    </xdr:pic>
    <xdr:clientData/>
  </xdr:twoCellAnchor>
  <xdr:twoCellAnchor editAs="oneCell">
    <xdr:from>
      <xdr:col>0</xdr:col>
      <xdr:colOff>364435</xdr:colOff>
      <xdr:row>13</xdr:row>
      <xdr:rowOff>66261</xdr:rowOff>
    </xdr:from>
    <xdr:to>
      <xdr:col>2</xdr:col>
      <xdr:colOff>22087</xdr:colOff>
      <xdr:row>19</xdr:row>
      <xdr:rowOff>53728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511E790-1881-E99F-9779-0128F936F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4435" y="2650435"/>
          <a:ext cx="1314174" cy="1180163"/>
        </a:xfrm>
        <a:prstGeom prst="rect">
          <a:avLst/>
        </a:prstGeom>
      </xdr:spPr>
    </xdr:pic>
    <xdr:clientData/>
  </xdr:twoCellAnchor>
  <xdr:twoCellAnchor editAs="oneCell">
    <xdr:from>
      <xdr:col>0</xdr:col>
      <xdr:colOff>386523</xdr:colOff>
      <xdr:row>20</xdr:row>
      <xdr:rowOff>99391</xdr:rowOff>
    </xdr:from>
    <xdr:to>
      <xdr:col>2</xdr:col>
      <xdr:colOff>154609</xdr:colOff>
      <xdr:row>25</xdr:row>
      <xdr:rowOff>123055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83AF96-E5F5-E2E3-4F66-BD3AC315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6523" y="4075043"/>
          <a:ext cx="1424608" cy="1017577"/>
        </a:xfrm>
        <a:prstGeom prst="rect">
          <a:avLst/>
        </a:prstGeom>
      </xdr:spPr>
    </xdr:pic>
    <xdr:clientData/>
  </xdr:twoCellAnchor>
  <xdr:twoCellAnchor editAs="oneCell">
    <xdr:from>
      <xdr:col>13</xdr:col>
      <xdr:colOff>739913</xdr:colOff>
      <xdr:row>3</xdr:row>
      <xdr:rowOff>10798</xdr:rowOff>
    </xdr:from>
    <xdr:to>
      <xdr:col>15</xdr:col>
      <xdr:colOff>254000</xdr:colOff>
      <xdr:row>9</xdr:row>
      <xdr:rowOff>92766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95BBEC3-009F-35C8-009B-40A8AB24C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07304" y="607146"/>
          <a:ext cx="1170609" cy="1274663"/>
        </a:xfrm>
        <a:prstGeom prst="rect">
          <a:avLst/>
        </a:prstGeom>
      </xdr:spPr>
    </xdr:pic>
    <xdr:clientData/>
  </xdr:twoCellAnchor>
  <xdr:twoCellAnchor editAs="oneCell">
    <xdr:from>
      <xdr:col>13</xdr:col>
      <xdr:colOff>265045</xdr:colOff>
      <xdr:row>0</xdr:row>
      <xdr:rowOff>176695</xdr:rowOff>
    </xdr:from>
    <xdr:to>
      <xdr:col>14</xdr:col>
      <xdr:colOff>370747</xdr:colOff>
      <xdr:row>7</xdr:row>
      <xdr:rowOff>11044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6BED4A6-9728-0F58-2BD0-367D9285D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32436" y="176695"/>
          <a:ext cx="933963" cy="1225827"/>
        </a:xfrm>
        <a:prstGeom prst="rect">
          <a:avLst/>
        </a:prstGeom>
      </xdr:spPr>
    </xdr:pic>
    <xdr:clientData/>
  </xdr:twoCellAnchor>
  <xdr:twoCellAnchor editAs="oneCell">
    <xdr:from>
      <xdr:col>14</xdr:col>
      <xdr:colOff>519044</xdr:colOff>
      <xdr:row>6</xdr:row>
      <xdr:rowOff>77304</xdr:rowOff>
    </xdr:from>
    <xdr:to>
      <xdr:col>15</xdr:col>
      <xdr:colOff>640522</xdr:colOff>
      <xdr:row>12</xdr:row>
      <xdr:rowOff>67617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D80716A-A5CC-B56F-6C4C-F1A025298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14696" y="1270000"/>
          <a:ext cx="949739" cy="1183008"/>
        </a:xfrm>
        <a:prstGeom prst="rect">
          <a:avLst/>
        </a:prstGeom>
      </xdr:spPr>
    </xdr:pic>
    <xdr:clientData/>
  </xdr:twoCellAnchor>
  <xdr:twoCellAnchor editAs="oneCell">
    <xdr:from>
      <xdr:col>12</xdr:col>
      <xdr:colOff>684696</xdr:colOff>
      <xdr:row>11</xdr:row>
      <xdr:rowOff>121478</xdr:rowOff>
    </xdr:from>
    <xdr:to>
      <xdr:col>14</xdr:col>
      <xdr:colOff>82224</xdr:colOff>
      <xdr:row>18</xdr:row>
      <xdr:rowOff>55217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6EBB946-0445-2A08-D8DE-05A113D55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23826" y="2308087"/>
          <a:ext cx="1054050" cy="1325217"/>
        </a:xfrm>
        <a:prstGeom prst="rect">
          <a:avLst/>
        </a:prstGeom>
      </xdr:spPr>
    </xdr:pic>
    <xdr:clientData/>
  </xdr:twoCellAnchor>
  <xdr:twoCellAnchor editAs="oneCell">
    <xdr:from>
      <xdr:col>13</xdr:col>
      <xdr:colOff>89410</xdr:colOff>
      <xdr:row>11</xdr:row>
      <xdr:rowOff>132522</xdr:rowOff>
    </xdr:from>
    <xdr:to>
      <xdr:col>16</xdr:col>
      <xdr:colOff>430696</xdr:colOff>
      <xdr:row>23</xdr:row>
      <xdr:rowOff>5324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41B163F-2047-40AC-CFA8-137F5F030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856801" y="2319131"/>
          <a:ext cx="2826069" cy="2258193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662611</xdr:colOff>
      <xdr:row>17</xdr:row>
      <xdr:rowOff>176697</xdr:rowOff>
    </xdr:from>
    <xdr:to>
      <xdr:col>16</xdr:col>
      <xdr:colOff>397566</xdr:colOff>
      <xdr:row>26</xdr:row>
      <xdr:rowOff>125661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7A5CE00-D0A6-5152-5F4B-A2DA7B215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430002" y="3556001"/>
          <a:ext cx="2219738" cy="1738008"/>
        </a:xfrm>
        <a:prstGeom prst="rect">
          <a:avLst/>
        </a:prstGeom>
      </xdr:spPr>
    </xdr:pic>
    <xdr:clientData/>
  </xdr:twoCellAnchor>
  <xdr:twoCellAnchor editAs="oneCell">
    <xdr:from>
      <xdr:col>0</xdr:col>
      <xdr:colOff>519043</xdr:colOff>
      <xdr:row>26</xdr:row>
      <xdr:rowOff>66260</xdr:rowOff>
    </xdr:from>
    <xdr:to>
      <xdr:col>3</xdr:col>
      <xdr:colOff>99391</xdr:colOff>
      <xdr:row>33</xdr:row>
      <xdr:rowOff>42090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A2C8C57-E959-2ED9-6C8F-270AF448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19043" y="5234608"/>
          <a:ext cx="2065131" cy="1367308"/>
        </a:xfrm>
        <a:prstGeom prst="rect">
          <a:avLst/>
        </a:prstGeom>
      </xdr:spPr>
    </xdr:pic>
    <xdr:clientData/>
  </xdr:twoCellAnchor>
  <xdr:twoCellAnchor editAs="oneCell">
    <xdr:from>
      <xdr:col>2</xdr:col>
      <xdr:colOff>132522</xdr:colOff>
      <xdr:row>31</xdr:row>
      <xdr:rowOff>165652</xdr:rowOff>
    </xdr:from>
    <xdr:to>
      <xdr:col>3</xdr:col>
      <xdr:colOff>276087</xdr:colOff>
      <xdr:row>37</xdr:row>
      <xdr:rowOff>18405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6C19AF0-E1F5-3048-88A1-F5E6EB2DC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89044" y="6327913"/>
          <a:ext cx="971826" cy="1045449"/>
        </a:xfrm>
        <a:prstGeom prst="rect">
          <a:avLst/>
        </a:prstGeom>
      </xdr:spPr>
    </xdr:pic>
    <xdr:clientData/>
  </xdr:twoCellAnchor>
  <xdr:twoCellAnchor editAs="oneCell">
    <xdr:from>
      <xdr:col>0</xdr:col>
      <xdr:colOff>242956</xdr:colOff>
      <xdr:row>32</xdr:row>
      <xdr:rowOff>77304</xdr:rowOff>
    </xdr:from>
    <xdr:to>
      <xdr:col>2</xdr:col>
      <xdr:colOff>186634</xdr:colOff>
      <xdr:row>38</xdr:row>
      <xdr:rowOff>65708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A8BE01F-3ED8-A516-4494-04210B662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2956" y="6438347"/>
          <a:ext cx="1600200" cy="1181100"/>
        </a:xfrm>
        <a:prstGeom prst="rect">
          <a:avLst/>
        </a:prstGeom>
      </xdr:spPr>
    </xdr:pic>
    <xdr:clientData/>
  </xdr:twoCellAnchor>
  <xdr:twoCellAnchor editAs="oneCell">
    <xdr:from>
      <xdr:col>2</xdr:col>
      <xdr:colOff>154607</xdr:colOff>
      <xdr:row>36</xdr:row>
      <xdr:rowOff>110434</xdr:rowOff>
    </xdr:from>
    <xdr:to>
      <xdr:col>4</xdr:col>
      <xdr:colOff>353391</xdr:colOff>
      <xdr:row>41</xdr:row>
      <xdr:rowOff>141821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86B641E-6820-062A-9C10-60B3A52C3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11129" y="7266608"/>
          <a:ext cx="1855305" cy="1025300"/>
        </a:xfrm>
        <a:prstGeom prst="rect">
          <a:avLst/>
        </a:prstGeom>
      </xdr:spPr>
    </xdr:pic>
    <xdr:clientData/>
  </xdr:twoCellAnchor>
  <xdr:twoCellAnchor editAs="oneCell">
    <xdr:from>
      <xdr:col>14</xdr:col>
      <xdr:colOff>309217</xdr:colOff>
      <xdr:row>26</xdr:row>
      <xdr:rowOff>132523</xdr:rowOff>
    </xdr:from>
    <xdr:to>
      <xdr:col>15</xdr:col>
      <xdr:colOff>709701</xdr:colOff>
      <xdr:row>33</xdr:row>
      <xdr:rowOff>77305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FBD5C57-CAEC-E6BB-834B-CBB7130E1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904869" y="5300871"/>
          <a:ext cx="1228745" cy="1336260"/>
        </a:xfrm>
        <a:prstGeom prst="rect">
          <a:avLst/>
        </a:prstGeom>
      </xdr:spPr>
    </xdr:pic>
    <xdr:clientData/>
  </xdr:twoCellAnchor>
  <xdr:twoCellAnchor editAs="oneCell">
    <xdr:from>
      <xdr:col>15</xdr:col>
      <xdr:colOff>684696</xdr:colOff>
      <xdr:row>28</xdr:row>
      <xdr:rowOff>33130</xdr:rowOff>
    </xdr:from>
    <xdr:to>
      <xdr:col>17</xdr:col>
      <xdr:colOff>187739</xdr:colOff>
      <xdr:row>34</xdr:row>
      <xdr:rowOff>134052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2B547AB-21B2-063B-D677-554EC4FA5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108609" y="5599043"/>
          <a:ext cx="1159565" cy="1293618"/>
        </a:xfrm>
        <a:prstGeom prst="rect">
          <a:avLst/>
        </a:prstGeom>
      </xdr:spPr>
    </xdr:pic>
    <xdr:clientData/>
  </xdr:twoCellAnchor>
  <xdr:twoCellAnchor editAs="oneCell">
    <xdr:from>
      <xdr:col>14</xdr:col>
      <xdr:colOff>496957</xdr:colOff>
      <xdr:row>34</xdr:row>
      <xdr:rowOff>99391</xdr:rowOff>
    </xdr:from>
    <xdr:to>
      <xdr:col>16</xdr:col>
      <xdr:colOff>706783</xdr:colOff>
      <xdr:row>41</xdr:row>
      <xdr:rowOff>31854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5535860-600C-1B78-F65C-5AC74A058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092609" y="6858000"/>
          <a:ext cx="1866348" cy="1323941"/>
        </a:xfrm>
        <a:prstGeom prst="rect">
          <a:avLst/>
        </a:prstGeom>
      </xdr:spPr>
    </xdr:pic>
    <xdr:clientData/>
  </xdr:twoCellAnchor>
  <xdr:twoCellAnchor editAs="oneCell">
    <xdr:from>
      <xdr:col>2</xdr:col>
      <xdr:colOff>88348</xdr:colOff>
      <xdr:row>40</xdr:row>
      <xdr:rowOff>44173</xdr:rowOff>
    </xdr:from>
    <xdr:to>
      <xdr:col>4</xdr:col>
      <xdr:colOff>99393</xdr:colOff>
      <xdr:row>46</xdr:row>
      <xdr:rowOff>96666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3B4890B-7CE0-CF2B-D773-D8F430157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44870" y="7995477"/>
          <a:ext cx="1667566" cy="1245189"/>
        </a:xfrm>
        <a:prstGeom prst="rect">
          <a:avLst/>
        </a:prstGeom>
      </xdr:spPr>
    </xdr:pic>
    <xdr:clientData/>
  </xdr:twoCellAnchor>
  <xdr:twoCellAnchor editAs="oneCell">
    <xdr:from>
      <xdr:col>1</xdr:col>
      <xdr:colOff>668029</xdr:colOff>
      <xdr:row>46</xdr:row>
      <xdr:rowOff>132521</xdr:rowOff>
    </xdr:from>
    <xdr:to>
      <xdr:col>4</xdr:col>
      <xdr:colOff>231917</xdr:colOff>
      <xdr:row>53</xdr:row>
      <xdr:rowOff>169721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941C1E6-B827-6A44-E869-F9B04466B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96290" y="9276521"/>
          <a:ext cx="2048670" cy="1428678"/>
        </a:xfrm>
        <a:prstGeom prst="rect">
          <a:avLst/>
        </a:prstGeom>
      </xdr:spPr>
    </xdr:pic>
    <xdr:clientData/>
  </xdr:twoCellAnchor>
  <xdr:twoCellAnchor editAs="oneCell">
    <xdr:from>
      <xdr:col>23</xdr:col>
      <xdr:colOff>496956</xdr:colOff>
      <xdr:row>30</xdr:row>
      <xdr:rowOff>187740</xdr:rowOff>
    </xdr:from>
    <xdr:to>
      <xdr:col>25</xdr:col>
      <xdr:colOff>337572</xdr:colOff>
      <xdr:row>42</xdr:row>
      <xdr:rowOff>110435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B606806-DEC0-A865-A16E-346E2FF17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546956" y="6151218"/>
          <a:ext cx="1497138" cy="2308087"/>
        </a:xfrm>
        <a:prstGeom prst="rect">
          <a:avLst/>
        </a:prstGeom>
      </xdr:spPr>
    </xdr:pic>
    <xdr:clientData/>
  </xdr:twoCellAnchor>
  <xdr:twoCellAnchor editAs="oneCell">
    <xdr:from>
      <xdr:col>0</xdr:col>
      <xdr:colOff>750957</xdr:colOff>
      <xdr:row>54</xdr:row>
      <xdr:rowOff>198782</xdr:rowOff>
    </xdr:from>
    <xdr:to>
      <xdr:col>2</xdr:col>
      <xdr:colOff>19897</xdr:colOff>
      <xdr:row>60</xdr:row>
      <xdr:rowOff>154608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4DF013E-DA30-C385-3AB3-DF38C99E3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50957" y="10933043"/>
          <a:ext cx="925462" cy="1148522"/>
        </a:xfrm>
        <a:prstGeom prst="rect">
          <a:avLst/>
        </a:prstGeom>
      </xdr:spPr>
    </xdr:pic>
    <xdr:clientData/>
  </xdr:twoCellAnchor>
  <xdr:twoCellAnchor editAs="oneCell">
    <xdr:from>
      <xdr:col>2</xdr:col>
      <xdr:colOff>165652</xdr:colOff>
      <xdr:row>55</xdr:row>
      <xdr:rowOff>66261</xdr:rowOff>
    </xdr:from>
    <xdr:to>
      <xdr:col>3</xdr:col>
      <xdr:colOff>223141</xdr:colOff>
      <xdr:row>60</xdr:row>
      <xdr:rowOff>44173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F40185C-D7F6-EF7B-C9AF-F738012D6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22174" y="10999304"/>
          <a:ext cx="885750" cy="971826"/>
        </a:xfrm>
        <a:prstGeom prst="rect">
          <a:avLst/>
        </a:prstGeom>
      </xdr:spPr>
    </xdr:pic>
    <xdr:clientData/>
  </xdr:twoCellAnchor>
  <xdr:twoCellAnchor editAs="oneCell">
    <xdr:from>
      <xdr:col>14</xdr:col>
      <xdr:colOff>463825</xdr:colOff>
      <xdr:row>41</xdr:row>
      <xdr:rowOff>99390</xdr:rowOff>
    </xdr:from>
    <xdr:to>
      <xdr:col>15</xdr:col>
      <xdr:colOff>381891</xdr:colOff>
      <xdr:row>45</xdr:row>
      <xdr:rowOff>110434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60E9373-6CBD-DD9D-799B-6FB60098B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059477" y="8249477"/>
          <a:ext cx="746327" cy="806174"/>
        </a:xfrm>
        <a:prstGeom prst="rect">
          <a:avLst/>
        </a:prstGeom>
      </xdr:spPr>
    </xdr:pic>
    <xdr:clientData/>
  </xdr:twoCellAnchor>
  <xdr:twoCellAnchor editAs="oneCell">
    <xdr:from>
      <xdr:col>15</xdr:col>
      <xdr:colOff>761999</xdr:colOff>
      <xdr:row>41</xdr:row>
      <xdr:rowOff>99391</xdr:rowOff>
    </xdr:from>
    <xdr:to>
      <xdr:col>17</xdr:col>
      <xdr:colOff>233354</xdr:colOff>
      <xdr:row>46</xdr:row>
      <xdr:rowOff>99392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37B8986-E8BA-0651-CE29-808E09A0E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185912" y="8249478"/>
          <a:ext cx="1127877" cy="993914"/>
        </a:xfrm>
        <a:prstGeom prst="rect">
          <a:avLst/>
        </a:prstGeom>
      </xdr:spPr>
    </xdr:pic>
    <xdr:clientData/>
  </xdr:twoCellAnchor>
  <xdr:twoCellAnchor editAs="oneCell">
    <xdr:from>
      <xdr:col>2</xdr:col>
      <xdr:colOff>430695</xdr:colOff>
      <xdr:row>63</xdr:row>
      <xdr:rowOff>1</xdr:rowOff>
    </xdr:from>
    <xdr:to>
      <xdr:col>3</xdr:col>
      <xdr:colOff>817217</xdr:colOff>
      <xdr:row>66</xdr:row>
      <xdr:rowOff>193512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F9E9AE4-3C55-83C2-ECF7-1A176EA3F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87217" y="12523305"/>
          <a:ext cx="1214783" cy="789859"/>
        </a:xfrm>
        <a:prstGeom prst="rect">
          <a:avLst/>
        </a:prstGeom>
      </xdr:spPr>
    </xdr:pic>
    <xdr:clientData/>
  </xdr:twoCellAnchor>
  <xdr:twoCellAnchor editAs="oneCell">
    <xdr:from>
      <xdr:col>24</xdr:col>
      <xdr:colOff>607391</xdr:colOff>
      <xdr:row>43</xdr:row>
      <xdr:rowOff>66261</xdr:rowOff>
    </xdr:from>
    <xdr:to>
      <xdr:col>26</xdr:col>
      <xdr:colOff>519043</xdr:colOff>
      <xdr:row>50</xdr:row>
      <xdr:rowOff>87057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42E5F7B-C6D6-AEF8-7DC4-B5E2147C7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485652" y="8613913"/>
          <a:ext cx="1568174" cy="1412274"/>
        </a:xfrm>
        <a:prstGeom prst="rect">
          <a:avLst/>
        </a:prstGeom>
      </xdr:spPr>
    </xdr:pic>
    <xdr:clientData/>
  </xdr:twoCellAnchor>
  <xdr:twoCellAnchor editAs="oneCell">
    <xdr:from>
      <xdr:col>15</xdr:col>
      <xdr:colOff>496958</xdr:colOff>
      <xdr:row>47</xdr:row>
      <xdr:rowOff>154608</xdr:rowOff>
    </xdr:from>
    <xdr:to>
      <xdr:col>17</xdr:col>
      <xdr:colOff>95558</xdr:colOff>
      <xdr:row>56</xdr:row>
      <xdr:rowOff>187739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BBCB07E-09C3-9E2A-7631-3A40E2926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920871" y="9497391"/>
          <a:ext cx="1255122" cy="1822174"/>
        </a:xfrm>
        <a:prstGeom prst="rect">
          <a:avLst/>
        </a:prstGeom>
      </xdr:spPr>
    </xdr:pic>
    <xdr:clientData/>
  </xdr:twoCellAnchor>
  <xdr:twoCellAnchor editAs="oneCell">
    <xdr:from>
      <xdr:col>12</xdr:col>
      <xdr:colOff>55218</xdr:colOff>
      <xdr:row>64</xdr:row>
      <xdr:rowOff>110435</xdr:rowOff>
    </xdr:from>
    <xdr:to>
      <xdr:col>14</xdr:col>
      <xdr:colOff>496958</xdr:colOff>
      <xdr:row>71</xdr:row>
      <xdr:rowOff>136842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F772380D-3273-CE3B-D1D3-BE377A393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94348" y="12832522"/>
          <a:ext cx="2098262" cy="1417885"/>
        </a:xfrm>
        <a:prstGeom prst="rect">
          <a:avLst/>
        </a:prstGeom>
      </xdr:spPr>
    </xdr:pic>
    <xdr:clientData/>
  </xdr:twoCellAnchor>
  <xdr:twoCellAnchor editAs="oneCell">
    <xdr:from>
      <xdr:col>2</xdr:col>
      <xdr:colOff>287130</xdr:colOff>
      <xdr:row>70</xdr:row>
      <xdr:rowOff>11043</xdr:rowOff>
    </xdr:from>
    <xdr:to>
      <xdr:col>3</xdr:col>
      <xdr:colOff>684696</xdr:colOff>
      <xdr:row>73</xdr:row>
      <xdr:rowOff>123891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D57254E-74A6-1394-C707-99ED6C205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43652" y="13925826"/>
          <a:ext cx="1225827" cy="709195"/>
        </a:xfrm>
        <a:prstGeom prst="rect">
          <a:avLst/>
        </a:prstGeom>
      </xdr:spPr>
    </xdr:pic>
    <xdr:clientData/>
  </xdr:twoCellAnchor>
  <xdr:twoCellAnchor editAs="oneCell">
    <xdr:from>
      <xdr:col>24</xdr:col>
      <xdr:colOff>563218</xdr:colOff>
      <xdr:row>52</xdr:row>
      <xdr:rowOff>165651</xdr:rowOff>
    </xdr:from>
    <xdr:to>
      <xdr:col>26</xdr:col>
      <xdr:colOff>239494</xdr:colOff>
      <xdr:row>62</xdr:row>
      <xdr:rowOff>11042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48D7034-8E33-C44B-300C-9B211DC84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441479" y="10502347"/>
          <a:ext cx="1332798" cy="1833217"/>
        </a:xfrm>
        <a:prstGeom prst="rect">
          <a:avLst/>
        </a:prstGeom>
      </xdr:spPr>
    </xdr:pic>
    <xdr:clientData/>
  </xdr:twoCellAnchor>
  <xdr:twoCellAnchor editAs="oneCell">
    <xdr:from>
      <xdr:col>0</xdr:col>
      <xdr:colOff>320261</xdr:colOff>
      <xdr:row>73</xdr:row>
      <xdr:rowOff>165651</xdr:rowOff>
    </xdr:from>
    <xdr:to>
      <xdr:col>3</xdr:col>
      <xdr:colOff>430695</xdr:colOff>
      <xdr:row>80</xdr:row>
      <xdr:rowOff>87339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5D901D2F-9467-805C-F982-555C2710F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20261" y="14676781"/>
          <a:ext cx="2595217" cy="1313167"/>
        </a:xfrm>
        <a:prstGeom prst="rect">
          <a:avLst/>
        </a:prstGeom>
      </xdr:spPr>
    </xdr:pic>
    <xdr:clientData/>
  </xdr:twoCellAnchor>
  <xdr:twoCellAnchor editAs="oneCell">
    <xdr:from>
      <xdr:col>15</xdr:col>
      <xdr:colOff>706783</xdr:colOff>
      <xdr:row>58</xdr:row>
      <xdr:rowOff>33130</xdr:rowOff>
    </xdr:from>
    <xdr:to>
      <xdr:col>16</xdr:col>
      <xdr:colOff>488224</xdr:colOff>
      <xdr:row>61</xdr:row>
      <xdr:rowOff>154609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1548312-054C-7465-1359-4C95CB2DD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130696" y="11562521"/>
          <a:ext cx="609702" cy="717827"/>
        </a:xfrm>
        <a:prstGeom prst="rect">
          <a:avLst/>
        </a:prstGeom>
      </xdr:spPr>
    </xdr:pic>
    <xdr:clientData/>
  </xdr:twoCellAnchor>
  <xdr:twoCellAnchor editAs="oneCell">
    <xdr:from>
      <xdr:col>0</xdr:col>
      <xdr:colOff>77305</xdr:colOff>
      <xdr:row>81</xdr:row>
      <xdr:rowOff>99393</xdr:rowOff>
    </xdr:from>
    <xdr:to>
      <xdr:col>4</xdr:col>
      <xdr:colOff>198783</xdr:colOff>
      <xdr:row>88</xdr:row>
      <xdr:rowOff>191550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C95545B-A9B8-8803-50EF-1F3CABAEB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7305" y="16200784"/>
          <a:ext cx="3434521" cy="1483636"/>
        </a:xfrm>
        <a:prstGeom prst="rect">
          <a:avLst/>
        </a:prstGeom>
      </xdr:spPr>
    </xdr:pic>
    <xdr:clientData/>
  </xdr:twoCellAnchor>
  <xdr:twoCellAnchor editAs="oneCell">
    <xdr:from>
      <xdr:col>1</xdr:col>
      <xdr:colOff>806174</xdr:colOff>
      <xdr:row>88</xdr:row>
      <xdr:rowOff>33130</xdr:rowOff>
    </xdr:from>
    <xdr:to>
      <xdr:col>2</xdr:col>
      <xdr:colOff>797469</xdr:colOff>
      <xdr:row>92</xdr:row>
      <xdr:rowOff>77304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F0671C2-BA7F-0FC2-0703-4217AC551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34435" y="17526000"/>
          <a:ext cx="819556" cy="839304"/>
        </a:xfrm>
        <a:prstGeom prst="rect">
          <a:avLst/>
        </a:prstGeom>
      </xdr:spPr>
    </xdr:pic>
    <xdr:clientData/>
  </xdr:twoCellAnchor>
  <xdr:twoCellAnchor editAs="oneCell">
    <xdr:from>
      <xdr:col>16</xdr:col>
      <xdr:colOff>33130</xdr:colOff>
      <xdr:row>64</xdr:row>
      <xdr:rowOff>11043</xdr:rowOff>
    </xdr:from>
    <xdr:to>
      <xdr:col>16</xdr:col>
      <xdr:colOff>686210</xdr:colOff>
      <xdr:row>71</xdr:row>
      <xdr:rowOff>66261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70F7FBF7-4109-02AD-13CF-B963FC3EF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285304" y="12733130"/>
          <a:ext cx="653080" cy="14466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22087</xdr:rowOff>
    </xdr:from>
    <xdr:to>
      <xdr:col>3</xdr:col>
      <xdr:colOff>806174</xdr:colOff>
      <xdr:row>108</xdr:row>
      <xdr:rowOff>139885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8974C02-8435-E8E9-2E90-BF9EDBE03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8508870"/>
          <a:ext cx="3290957" cy="3099537"/>
        </a:xfrm>
        <a:prstGeom prst="rect">
          <a:avLst/>
        </a:prstGeom>
      </xdr:spPr>
    </xdr:pic>
    <xdr:clientData/>
  </xdr:twoCellAnchor>
  <xdr:twoCellAnchor editAs="oneCell">
    <xdr:from>
      <xdr:col>12</xdr:col>
      <xdr:colOff>198784</xdr:colOff>
      <xdr:row>73</xdr:row>
      <xdr:rowOff>66263</xdr:rowOff>
    </xdr:from>
    <xdr:to>
      <xdr:col>14</xdr:col>
      <xdr:colOff>795131</xdr:colOff>
      <xdr:row>80</xdr:row>
      <xdr:rowOff>140715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818D6E26-0064-B622-39E5-D6128286B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137914" y="14577393"/>
          <a:ext cx="2252869" cy="1465931"/>
        </a:xfrm>
        <a:prstGeom prst="rect">
          <a:avLst/>
        </a:prstGeom>
      </xdr:spPr>
    </xdr:pic>
    <xdr:clientData/>
  </xdr:twoCellAnchor>
  <xdr:twoCellAnchor editAs="oneCell">
    <xdr:from>
      <xdr:col>15</xdr:col>
      <xdr:colOff>287131</xdr:colOff>
      <xdr:row>72</xdr:row>
      <xdr:rowOff>165652</xdr:rowOff>
    </xdr:from>
    <xdr:to>
      <xdr:col>17</xdr:col>
      <xdr:colOff>147718</xdr:colOff>
      <xdr:row>81</xdr:row>
      <xdr:rowOff>165652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FCC837A-DB64-309C-0906-3C59E1FB6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711044" y="14478000"/>
          <a:ext cx="1517109" cy="1789043"/>
        </a:xfrm>
        <a:prstGeom prst="rect">
          <a:avLst/>
        </a:prstGeom>
      </xdr:spPr>
    </xdr:pic>
    <xdr:clientData/>
  </xdr:twoCellAnchor>
  <xdr:twoCellAnchor editAs="oneCell">
    <xdr:from>
      <xdr:col>23</xdr:col>
      <xdr:colOff>375479</xdr:colOff>
      <xdr:row>81</xdr:row>
      <xdr:rowOff>11044</xdr:rowOff>
    </xdr:from>
    <xdr:to>
      <xdr:col>25</xdr:col>
      <xdr:colOff>12272</xdr:colOff>
      <xdr:row>88</xdr:row>
      <xdr:rowOff>121479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7C75C465-2AEF-E161-4A6F-7C1639409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425479" y="16112435"/>
          <a:ext cx="1293315" cy="15019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605712</xdr:colOff>
      <xdr:row>0</xdr:row>
      <xdr:rowOff>152724</xdr:rowOff>
    </xdr:from>
    <xdr:to>
      <xdr:col>10</xdr:col>
      <xdr:colOff>35119</xdr:colOff>
      <xdr:row>17</xdr:row>
      <xdr:rowOff>3953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4C0FE4F1-1199-6F08-4D8A-0C18E063E48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31212" y="152724"/>
              <a:ext cx="6858907" cy="330562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610118</xdr:colOff>
      <xdr:row>3</xdr:row>
      <xdr:rowOff>60003</xdr:rowOff>
    </xdr:from>
    <xdr:to>
      <xdr:col>7</xdr:col>
      <xdr:colOff>283547</xdr:colOff>
      <xdr:row>6</xdr:row>
      <xdr:rowOff>87216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151BFDC3-D3D9-3F8D-00A2-75E8CC9030E1}"/>
            </a:ext>
          </a:extLst>
        </xdr:cNvPr>
        <xdr:cNvSpPr txBox="1"/>
      </xdr:nvSpPr>
      <xdr:spPr>
        <a:xfrm>
          <a:off x="4725202" y="677266"/>
          <a:ext cx="1319462" cy="6444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Average = 530 µm</a:t>
          </a:r>
        </a:p>
        <a:p>
          <a:r>
            <a:rPr lang="en-US" sz="1100"/>
            <a:t>Std</a:t>
          </a:r>
          <a:r>
            <a:rPr lang="en-US" sz="1100" baseline="0"/>
            <a:t> = 260 µm</a:t>
          </a:r>
        </a:p>
        <a:p>
          <a:r>
            <a:rPr lang="en-US" sz="1100" baseline="0"/>
            <a:t>N= 118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605712</xdr:colOff>
      <xdr:row>0</xdr:row>
      <xdr:rowOff>152724</xdr:rowOff>
    </xdr:from>
    <xdr:to>
      <xdr:col>10</xdr:col>
      <xdr:colOff>35119</xdr:colOff>
      <xdr:row>17</xdr:row>
      <xdr:rowOff>3953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48662088-1AAA-5747-AF6D-28A8F62E0BA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31212" y="152724"/>
              <a:ext cx="6858907" cy="330562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319224</xdr:colOff>
      <xdr:row>3</xdr:row>
      <xdr:rowOff>31624</xdr:rowOff>
    </xdr:from>
    <xdr:to>
      <xdr:col>7</xdr:col>
      <xdr:colOff>815670</xdr:colOff>
      <xdr:row>6</xdr:row>
      <xdr:rowOff>58837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3215D42A-78CC-E143-BDAB-7EB07B86D93E}"/>
            </a:ext>
          </a:extLst>
        </xdr:cNvPr>
        <xdr:cNvSpPr txBox="1"/>
      </xdr:nvSpPr>
      <xdr:spPr>
        <a:xfrm>
          <a:off x="5257325" y="648887"/>
          <a:ext cx="1319462" cy="6444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Average = 91 µm</a:t>
          </a:r>
        </a:p>
        <a:p>
          <a:r>
            <a:rPr lang="en-US" sz="1100"/>
            <a:t>Std</a:t>
          </a:r>
          <a:r>
            <a:rPr lang="en-US" sz="1100" baseline="0"/>
            <a:t> = 34 µm</a:t>
          </a:r>
        </a:p>
        <a:p>
          <a:r>
            <a:rPr lang="en-US" sz="1100" baseline="0"/>
            <a:t>N= 51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431800</xdr:colOff>
      <xdr:row>1</xdr:row>
      <xdr:rowOff>127000</xdr:rowOff>
    </xdr:from>
    <xdr:to>
      <xdr:col>6</xdr:col>
      <xdr:colOff>787400</xdr:colOff>
      <xdr:row>10</xdr:row>
      <xdr:rowOff>51484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08BD39-1BCD-469D-7F62-7235A76D4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2800" y="330200"/>
          <a:ext cx="3657600" cy="1753284"/>
        </a:xfrm>
        <a:prstGeom prst="rect">
          <a:avLst/>
        </a:prstGeom>
      </xdr:spPr>
    </xdr:pic>
    <xdr:clientData/>
  </xdr:twoCellAnchor>
  <xdr:twoCellAnchor editAs="oneCell">
    <xdr:from>
      <xdr:col>2</xdr:col>
      <xdr:colOff>393700</xdr:colOff>
      <xdr:row>12</xdr:row>
      <xdr:rowOff>63500</xdr:rowOff>
    </xdr:from>
    <xdr:to>
      <xdr:col>6</xdr:col>
      <xdr:colOff>292100</xdr:colOff>
      <xdr:row>22</xdr:row>
      <xdr:rowOff>64768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6531E21-AE94-B3F3-CF9D-641E488CD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700" y="2501900"/>
          <a:ext cx="3200400" cy="203326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15</xdr:col>
      <xdr:colOff>63500</xdr:colOff>
      <xdr:row>12</xdr:row>
      <xdr:rowOff>5976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D5AF63-0C15-3A03-6EDD-D2D7F0629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0" y="203200"/>
          <a:ext cx="2540000" cy="2241176"/>
        </a:xfrm>
        <a:prstGeom prst="rect">
          <a:avLst/>
        </a:prstGeom>
      </xdr:spPr>
    </xdr:pic>
    <xdr:clientData/>
  </xdr:twoCellAnchor>
  <xdr:twoCellAnchor editAs="oneCell">
    <xdr:from>
      <xdr:col>11</xdr:col>
      <xdr:colOff>723900</xdr:colOff>
      <xdr:row>14</xdr:row>
      <xdr:rowOff>127000</xdr:rowOff>
    </xdr:from>
    <xdr:to>
      <xdr:col>14</xdr:col>
      <xdr:colOff>529849</xdr:colOff>
      <xdr:row>22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C5B12E-B6F4-DE2D-9D30-452AED0D9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04400" y="2971800"/>
          <a:ext cx="2282449" cy="1549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915EB8-3478-0F47-94E9-ED2EE6E3623D}">
  <dimension ref="A1:W247"/>
  <sheetViews>
    <sheetView tabSelected="1" topLeftCell="J1" zoomScale="115" workbookViewId="0">
      <selection activeCell="T14" sqref="T14"/>
    </sheetView>
  </sheetViews>
  <sheetFormatPr baseColWidth="10" defaultRowHeight="16" x14ac:dyDescent="0.2"/>
  <cols>
    <col min="6" max="6" width="14.1640625" customWidth="1"/>
  </cols>
  <sheetData>
    <row r="1" spans="1:23" x14ac:dyDescent="0.2">
      <c r="A1" t="s">
        <v>6</v>
      </c>
    </row>
    <row r="3" spans="1:23" x14ac:dyDescent="0.2">
      <c r="A3" s="2">
        <v>44735</v>
      </c>
      <c r="E3" t="s">
        <v>7</v>
      </c>
      <c r="Q3" s="4" t="s">
        <v>14</v>
      </c>
    </row>
    <row r="4" spans="1:23" x14ac:dyDescent="0.2">
      <c r="F4" t="s">
        <v>8</v>
      </c>
      <c r="G4" t="s">
        <v>9</v>
      </c>
      <c r="H4" t="s">
        <v>10</v>
      </c>
      <c r="I4" t="s">
        <v>11</v>
      </c>
      <c r="J4" t="s">
        <v>12</v>
      </c>
      <c r="K4" t="s">
        <v>13</v>
      </c>
      <c r="S4" t="s">
        <v>8</v>
      </c>
      <c r="T4" t="s">
        <v>9</v>
      </c>
      <c r="U4" t="s">
        <v>10</v>
      </c>
      <c r="V4" t="s">
        <v>11</v>
      </c>
      <c r="W4" t="s">
        <v>13</v>
      </c>
    </row>
    <row r="5" spans="1:23" x14ac:dyDescent="0.2">
      <c r="E5">
        <v>1</v>
      </c>
      <c r="F5" s="3">
        <v>364.04399999999998</v>
      </c>
      <c r="G5">
        <v>2223.9160000000002</v>
      </c>
      <c r="H5">
        <v>1897.7349999999999</v>
      </c>
      <c r="I5">
        <v>2802</v>
      </c>
      <c r="J5">
        <v>-42.396999999999998</v>
      </c>
      <c r="K5">
        <v>149.73500000000001</v>
      </c>
      <c r="R5">
        <v>1</v>
      </c>
      <c r="S5">
        <v>1022.79</v>
      </c>
      <c r="T5">
        <v>2677.2440000000001</v>
      </c>
      <c r="U5">
        <v>1903.557</v>
      </c>
      <c r="V5">
        <v>3772</v>
      </c>
      <c r="W5">
        <v>423.10399999999998</v>
      </c>
    </row>
    <row r="6" spans="1:23" x14ac:dyDescent="0.2">
      <c r="E6">
        <v>2</v>
      </c>
      <c r="F6">
        <v>150.24</v>
      </c>
      <c r="G6">
        <v>2259.297</v>
      </c>
      <c r="H6">
        <v>2004.635</v>
      </c>
      <c r="I6">
        <v>2897.078</v>
      </c>
      <c r="J6">
        <v>43.363</v>
      </c>
      <c r="K6">
        <v>59.515999999999998</v>
      </c>
      <c r="R6">
        <v>2</v>
      </c>
      <c r="S6">
        <v>583.62599999999998</v>
      </c>
      <c r="T6">
        <v>2432.2860000000001</v>
      </c>
      <c r="U6">
        <v>1898.4949999999999</v>
      </c>
      <c r="V6">
        <v>3173.817</v>
      </c>
      <c r="W6">
        <v>242.91900000000001</v>
      </c>
    </row>
    <row r="7" spans="1:23" x14ac:dyDescent="0.2">
      <c r="E7">
        <v>3</v>
      </c>
      <c r="F7">
        <v>410.27199999999999</v>
      </c>
      <c r="G7">
        <v>2923.96</v>
      </c>
      <c r="H7">
        <v>2539.7800000000002</v>
      </c>
      <c r="I7">
        <v>3141</v>
      </c>
      <c r="J7">
        <v>-24.376000000000001</v>
      </c>
      <c r="K7">
        <v>168.90299999999999</v>
      </c>
      <c r="R7">
        <v>3</v>
      </c>
      <c r="S7">
        <v>364.04399999999998</v>
      </c>
      <c r="T7">
        <v>2728.1260000000002</v>
      </c>
      <c r="U7">
        <v>2281.7460000000001</v>
      </c>
      <c r="V7">
        <v>3328.0259999999998</v>
      </c>
      <c r="W7">
        <v>149.45099999999999</v>
      </c>
    </row>
    <row r="8" spans="1:23" x14ac:dyDescent="0.2">
      <c r="E8">
        <v>4</v>
      </c>
      <c r="F8" s="3">
        <v>248.47399999999999</v>
      </c>
      <c r="G8">
        <v>2971.71</v>
      </c>
      <c r="H8">
        <v>2698.7139999999999</v>
      </c>
      <c r="I8">
        <v>3634.71</v>
      </c>
      <c r="J8">
        <v>63.435000000000002</v>
      </c>
      <c r="K8">
        <v>102.128</v>
      </c>
      <c r="R8">
        <v>4</v>
      </c>
      <c r="S8">
        <v>283.14499999999998</v>
      </c>
      <c r="T8">
        <v>2081.9160000000002</v>
      </c>
      <c r="U8">
        <v>1700.61</v>
      </c>
      <c r="V8">
        <v>2630</v>
      </c>
      <c r="W8">
        <v>116.521</v>
      </c>
    </row>
    <row r="9" spans="1:23" x14ac:dyDescent="0.2">
      <c r="E9">
        <v>5</v>
      </c>
      <c r="F9">
        <v>375.601</v>
      </c>
      <c r="G9">
        <v>2760.0079999999998</v>
      </c>
      <c r="H9">
        <v>2271.3440000000001</v>
      </c>
      <c r="I9">
        <v>3147</v>
      </c>
      <c r="J9">
        <v>35.433</v>
      </c>
      <c r="K9">
        <v>153.41399999999999</v>
      </c>
    </row>
    <row r="10" spans="1:23" x14ac:dyDescent="0.2">
      <c r="E10">
        <v>6</v>
      </c>
      <c r="F10">
        <v>167.57599999999999</v>
      </c>
      <c r="G10">
        <v>3034.5990000000002</v>
      </c>
      <c r="H10">
        <v>2814</v>
      </c>
      <c r="I10">
        <v>3366.2860000000001</v>
      </c>
      <c r="J10">
        <v>-59.744</v>
      </c>
      <c r="K10">
        <v>66.790999999999997</v>
      </c>
      <c r="R10">
        <v>1</v>
      </c>
      <c r="S10">
        <v>1190.366</v>
      </c>
      <c r="T10">
        <v>3027.165</v>
      </c>
      <c r="U10">
        <v>2275.5320000000002</v>
      </c>
      <c r="V10">
        <v>3725.5129999999999</v>
      </c>
      <c r="W10">
        <v>493.35700000000003</v>
      </c>
    </row>
    <row r="11" spans="1:23" x14ac:dyDescent="0.2">
      <c r="E11">
        <v>7</v>
      </c>
      <c r="F11">
        <v>254.25299999999999</v>
      </c>
      <c r="G11">
        <v>2963.9690000000001</v>
      </c>
      <c r="H11">
        <v>2674.0189999999998</v>
      </c>
      <c r="I11">
        <v>3274.3</v>
      </c>
      <c r="J11">
        <v>119.578</v>
      </c>
      <c r="K11">
        <v>102.26900000000001</v>
      </c>
      <c r="R11">
        <v>2</v>
      </c>
      <c r="S11">
        <v>814.76499999999999</v>
      </c>
      <c r="T11">
        <v>3325.9</v>
      </c>
      <c r="U11">
        <v>2718.5650000000001</v>
      </c>
      <c r="V11">
        <v>3836.6509999999998</v>
      </c>
      <c r="W11">
        <v>339.24200000000002</v>
      </c>
    </row>
    <row r="12" spans="1:23" x14ac:dyDescent="0.2">
      <c r="E12">
        <v>8</v>
      </c>
      <c r="F12">
        <v>109.791</v>
      </c>
      <c r="G12">
        <v>3241.06</v>
      </c>
      <c r="H12">
        <v>3142.8330000000001</v>
      </c>
      <c r="I12">
        <v>3504.62</v>
      </c>
      <c r="J12">
        <v>25.114999999999998</v>
      </c>
      <c r="K12">
        <v>42.476999999999997</v>
      </c>
      <c r="R12">
        <v>3</v>
      </c>
      <c r="S12">
        <v>1236.5940000000001</v>
      </c>
      <c r="T12">
        <v>3257.7460000000001</v>
      </c>
      <c r="U12">
        <v>2714.6019999999999</v>
      </c>
      <c r="V12">
        <v>3799.6060000000002</v>
      </c>
      <c r="W12">
        <v>513.64300000000003</v>
      </c>
    </row>
    <row r="13" spans="1:23" x14ac:dyDescent="0.2">
      <c r="E13">
        <v>9</v>
      </c>
      <c r="F13">
        <v>150.24</v>
      </c>
      <c r="G13">
        <v>2974.4459999999999</v>
      </c>
      <c r="H13">
        <v>2815.1619999999998</v>
      </c>
      <c r="I13">
        <v>3270.5</v>
      </c>
      <c r="J13">
        <v>26.565000000000001</v>
      </c>
      <c r="K13">
        <v>59.127000000000002</v>
      </c>
      <c r="R13">
        <v>4</v>
      </c>
      <c r="S13">
        <v>780.09400000000005</v>
      </c>
      <c r="T13">
        <v>3088.2240000000002</v>
      </c>
      <c r="U13">
        <v>2679.9450000000002</v>
      </c>
      <c r="V13">
        <v>3603.5929999999998</v>
      </c>
      <c r="W13">
        <v>325.25799999999998</v>
      </c>
    </row>
    <row r="14" spans="1:23" x14ac:dyDescent="0.2">
      <c r="E14">
        <v>10</v>
      </c>
      <c r="F14">
        <v>63.563000000000002</v>
      </c>
      <c r="G14">
        <v>3081.721</v>
      </c>
      <c r="H14">
        <v>2963.5</v>
      </c>
      <c r="I14">
        <v>3287.93</v>
      </c>
      <c r="J14">
        <v>-63.435000000000002</v>
      </c>
      <c r="K14">
        <v>24.187999999999999</v>
      </c>
      <c r="R14">
        <v>5</v>
      </c>
      <c r="S14">
        <v>525.84100000000001</v>
      </c>
      <c r="T14">
        <v>3054.241</v>
      </c>
      <c r="U14">
        <v>2566.1979999999999</v>
      </c>
      <c r="V14">
        <v>3722.5</v>
      </c>
      <c r="W14">
        <v>220.46</v>
      </c>
    </row>
    <row r="15" spans="1:23" x14ac:dyDescent="0.2">
      <c r="R15">
        <v>6</v>
      </c>
      <c r="S15">
        <v>381.37900000000002</v>
      </c>
      <c r="T15">
        <v>3197.6210000000001</v>
      </c>
      <c r="U15">
        <v>2832.7719999999999</v>
      </c>
      <c r="V15">
        <v>3457.6210000000001</v>
      </c>
      <c r="W15">
        <v>158.745</v>
      </c>
    </row>
    <row r="16" spans="1:23" x14ac:dyDescent="0.2">
      <c r="E16">
        <v>11</v>
      </c>
      <c r="F16">
        <v>468.05700000000002</v>
      </c>
      <c r="G16">
        <v>2943.4690000000001</v>
      </c>
      <c r="H16">
        <v>2301.8629999999998</v>
      </c>
      <c r="I16">
        <v>3280.4</v>
      </c>
      <c r="J16">
        <v>46.765999999999998</v>
      </c>
      <c r="K16">
        <v>193.01599999999999</v>
      </c>
    </row>
    <row r="17" spans="5:23" x14ac:dyDescent="0.2">
      <c r="E17">
        <v>12</v>
      </c>
      <c r="F17">
        <v>138.68299999999999</v>
      </c>
      <c r="G17">
        <v>3035.5990000000002</v>
      </c>
      <c r="H17">
        <v>2840.0059999999999</v>
      </c>
      <c r="I17">
        <v>3512.047</v>
      </c>
      <c r="J17">
        <v>-38.853000000000002</v>
      </c>
      <c r="K17">
        <v>55.561999999999998</v>
      </c>
    </row>
    <row r="18" spans="5:23" x14ac:dyDescent="0.2">
      <c r="E18">
        <v>13</v>
      </c>
      <c r="F18">
        <v>312.03800000000001</v>
      </c>
      <c r="G18">
        <v>2721.7829999999999</v>
      </c>
      <c r="H18">
        <v>2428.7280000000001</v>
      </c>
      <c r="I18">
        <v>3237</v>
      </c>
      <c r="J18">
        <v>105.35</v>
      </c>
      <c r="K18">
        <v>127.131</v>
      </c>
    </row>
    <row r="19" spans="5:23" x14ac:dyDescent="0.2">
      <c r="E19">
        <v>14</v>
      </c>
      <c r="F19">
        <v>173.35400000000001</v>
      </c>
      <c r="G19">
        <v>2674.5810000000001</v>
      </c>
      <c r="H19">
        <v>2409.1489999999999</v>
      </c>
      <c r="I19">
        <v>3711.7089999999998</v>
      </c>
      <c r="J19">
        <v>13.069000000000001</v>
      </c>
      <c r="K19">
        <v>69.097999999999999</v>
      </c>
    </row>
    <row r="21" spans="5:23" x14ac:dyDescent="0.2">
      <c r="E21">
        <v>15</v>
      </c>
      <c r="F21">
        <v>398.71499999999997</v>
      </c>
      <c r="G21" s="5">
        <v>3050.9279999999999</v>
      </c>
      <c r="H21">
        <v>2688.761</v>
      </c>
      <c r="I21">
        <v>3406.6190000000001</v>
      </c>
      <c r="J21">
        <v>-18.97</v>
      </c>
      <c r="K21">
        <v>162.68199999999999</v>
      </c>
    </row>
    <row r="22" spans="5:23" x14ac:dyDescent="0.2">
      <c r="E22">
        <v>16</v>
      </c>
      <c r="F22">
        <v>109.791</v>
      </c>
      <c r="G22">
        <v>2986.5680000000002</v>
      </c>
      <c r="H22">
        <v>2671.694</v>
      </c>
      <c r="I22">
        <v>3599.451</v>
      </c>
      <c r="J22">
        <v>67.62</v>
      </c>
      <c r="K22">
        <v>44.194000000000003</v>
      </c>
    </row>
    <row r="23" spans="5:23" x14ac:dyDescent="0.2">
      <c r="E23">
        <v>17</v>
      </c>
      <c r="F23" s="3">
        <v>283.14499999999998</v>
      </c>
      <c r="G23">
        <v>3223.85</v>
      </c>
      <c r="H23">
        <v>2705.6559999999999</v>
      </c>
      <c r="I23">
        <v>3453.3490000000002</v>
      </c>
      <c r="J23">
        <v>-51.71</v>
      </c>
      <c r="K23">
        <v>116.38200000000001</v>
      </c>
    </row>
    <row r="24" spans="5:23" x14ac:dyDescent="0.2">
      <c r="E24">
        <v>18</v>
      </c>
      <c r="F24">
        <v>69.341999999999999</v>
      </c>
      <c r="G24">
        <v>3062.3290000000002</v>
      </c>
      <c r="H24">
        <v>2772.826</v>
      </c>
      <c r="I24">
        <v>3469.2310000000002</v>
      </c>
      <c r="J24">
        <v>41.186</v>
      </c>
      <c r="K24">
        <v>25.553000000000001</v>
      </c>
    </row>
    <row r="26" spans="5:23" x14ac:dyDescent="0.2">
      <c r="E26">
        <v>1</v>
      </c>
      <c r="F26">
        <v>346.709</v>
      </c>
      <c r="G26">
        <v>3639.6379999999999</v>
      </c>
      <c r="H26">
        <v>3145.3229999999999</v>
      </c>
      <c r="I26">
        <v>3827.9110000000001</v>
      </c>
      <c r="J26">
        <v>-8.2669999999999995</v>
      </c>
      <c r="K26">
        <v>142.102</v>
      </c>
    </row>
    <row r="27" spans="5:23" x14ac:dyDescent="0.2">
      <c r="E27">
        <v>2</v>
      </c>
      <c r="F27" s="3">
        <v>121.348</v>
      </c>
      <c r="G27">
        <v>3744.6790000000001</v>
      </c>
      <c r="H27">
        <v>3569</v>
      </c>
      <c r="I27">
        <v>4095</v>
      </c>
      <c r="J27">
        <v>82.875</v>
      </c>
      <c r="K27">
        <v>48.451000000000001</v>
      </c>
    </row>
    <row r="28" spans="5:23" x14ac:dyDescent="0.2">
      <c r="E28">
        <v>3</v>
      </c>
      <c r="F28">
        <v>265.81</v>
      </c>
      <c r="G28">
        <v>3379.578</v>
      </c>
      <c r="H28">
        <v>2843.3780000000002</v>
      </c>
      <c r="I28">
        <v>3796.0439999999999</v>
      </c>
      <c r="J28">
        <v>89.363</v>
      </c>
      <c r="K28">
        <v>108.18</v>
      </c>
    </row>
    <row r="29" spans="5:23" x14ac:dyDescent="0.2">
      <c r="E29">
        <v>4</v>
      </c>
      <c r="F29">
        <v>173.35400000000001</v>
      </c>
      <c r="G29">
        <v>3467.3159999999998</v>
      </c>
      <c r="H29">
        <v>3253.31</v>
      </c>
      <c r="I29">
        <v>4095</v>
      </c>
      <c r="J29">
        <v>176.05500000000001</v>
      </c>
      <c r="K29">
        <v>69.876999999999995</v>
      </c>
      <c r="R29">
        <v>1</v>
      </c>
      <c r="S29">
        <v>1629.53</v>
      </c>
      <c r="T29">
        <v>3161.1109999999999</v>
      </c>
      <c r="U29">
        <v>2377.3960000000002</v>
      </c>
      <c r="V29">
        <v>3636.5630000000001</v>
      </c>
      <c r="W29">
        <v>679.29200000000003</v>
      </c>
    </row>
    <row r="30" spans="5:23" x14ac:dyDescent="0.2">
      <c r="E30">
        <v>5</v>
      </c>
      <c r="F30">
        <v>248.47399999999999</v>
      </c>
      <c r="G30">
        <v>3194.3470000000002</v>
      </c>
      <c r="H30">
        <v>2856.3029999999999</v>
      </c>
      <c r="I30">
        <v>3566.4969999999998</v>
      </c>
      <c r="J30">
        <v>1.38</v>
      </c>
      <c r="K30">
        <v>99.789000000000001</v>
      </c>
      <c r="R30">
        <v>2</v>
      </c>
      <c r="S30">
        <v>364.04399999999998</v>
      </c>
      <c r="T30">
        <v>3079.4140000000002</v>
      </c>
      <c r="U30">
        <v>2737.5279999999998</v>
      </c>
      <c r="V30">
        <v>3477.46</v>
      </c>
      <c r="W30">
        <v>150.833</v>
      </c>
    </row>
    <row r="31" spans="5:23" x14ac:dyDescent="0.2">
      <c r="E31">
        <v>6</v>
      </c>
      <c r="F31">
        <v>98.233999999999995</v>
      </c>
      <c r="G31">
        <v>3239.4780000000001</v>
      </c>
      <c r="H31">
        <v>2998.0619999999999</v>
      </c>
      <c r="I31">
        <v>3604.375</v>
      </c>
      <c r="J31">
        <v>-91.79</v>
      </c>
      <c r="K31">
        <v>38.479999999999997</v>
      </c>
    </row>
    <row r="32" spans="5:23" x14ac:dyDescent="0.2">
      <c r="E32">
        <v>7</v>
      </c>
      <c r="F32">
        <v>254.25299999999999</v>
      </c>
      <c r="G32">
        <v>3170.44</v>
      </c>
      <c r="H32">
        <v>2779.1550000000002</v>
      </c>
      <c r="I32">
        <v>3541.145</v>
      </c>
      <c r="J32">
        <v>34.991999999999997</v>
      </c>
      <c r="K32">
        <v>102.699</v>
      </c>
      <c r="R32">
        <v>3</v>
      </c>
      <c r="S32">
        <v>733.86599999999999</v>
      </c>
      <c r="T32">
        <v>3167.1379999999999</v>
      </c>
      <c r="U32">
        <v>2700.1909999999998</v>
      </c>
      <c r="V32">
        <v>3651.3209999999999</v>
      </c>
      <c r="W32">
        <v>305.685</v>
      </c>
    </row>
    <row r="33" spans="5:23" x14ac:dyDescent="0.2">
      <c r="E33">
        <v>8</v>
      </c>
      <c r="F33">
        <v>132.905</v>
      </c>
      <c r="G33">
        <v>3225.0680000000002</v>
      </c>
      <c r="H33">
        <v>2887.9070000000002</v>
      </c>
      <c r="I33">
        <v>3752.0619999999999</v>
      </c>
      <c r="J33">
        <v>-55.954000000000001</v>
      </c>
      <c r="K33">
        <v>53.670999999999999</v>
      </c>
    </row>
    <row r="34" spans="5:23" x14ac:dyDescent="0.2">
      <c r="E34">
        <v>9</v>
      </c>
      <c r="F34">
        <v>277.36700000000002</v>
      </c>
      <c r="G34">
        <v>2855.4059999999999</v>
      </c>
      <c r="H34">
        <v>2463.0250000000001</v>
      </c>
      <c r="I34">
        <v>3185.6770000000001</v>
      </c>
      <c r="J34">
        <v>-66.721000000000004</v>
      </c>
      <c r="K34">
        <v>112.526</v>
      </c>
      <c r="R34">
        <v>1</v>
      </c>
      <c r="S34">
        <v>860.99300000000005</v>
      </c>
      <c r="T34">
        <v>3018.2840000000001</v>
      </c>
      <c r="U34">
        <v>2321.0859999999998</v>
      </c>
      <c r="V34">
        <v>3795.9470000000001</v>
      </c>
      <c r="W34">
        <v>356.98099999999999</v>
      </c>
    </row>
    <row r="35" spans="5:23" x14ac:dyDescent="0.2">
      <c r="E35">
        <v>10</v>
      </c>
      <c r="F35">
        <v>167.57599999999999</v>
      </c>
      <c r="G35">
        <v>2848.3020000000001</v>
      </c>
      <c r="H35">
        <v>2482.4549999999999</v>
      </c>
      <c r="I35">
        <v>4005.7139999999999</v>
      </c>
      <c r="J35">
        <v>22.38</v>
      </c>
      <c r="K35">
        <v>66.290999999999997</v>
      </c>
    </row>
    <row r="36" spans="5:23" x14ac:dyDescent="0.2">
      <c r="E36">
        <v>11</v>
      </c>
      <c r="F36">
        <v>225.36099999999999</v>
      </c>
      <c r="G36">
        <v>2867.8339999999998</v>
      </c>
      <c r="H36">
        <v>2343.8359999999998</v>
      </c>
      <c r="I36">
        <v>3304.7779999999998</v>
      </c>
      <c r="J36">
        <v>49.808</v>
      </c>
      <c r="K36">
        <v>91.259</v>
      </c>
    </row>
    <row r="37" spans="5:23" x14ac:dyDescent="0.2">
      <c r="E37">
        <v>12</v>
      </c>
      <c r="F37">
        <v>132.905</v>
      </c>
      <c r="G37">
        <v>2782.0349999999999</v>
      </c>
      <c r="H37">
        <v>2303.96</v>
      </c>
      <c r="I37">
        <v>3418.7809999999999</v>
      </c>
      <c r="J37">
        <v>-45.908999999999999</v>
      </c>
      <c r="K37">
        <v>53.55</v>
      </c>
    </row>
    <row r="38" spans="5:23" x14ac:dyDescent="0.2">
      <c r="E38">
        <v>13</v>
      </c>
      <c r="F38">
        <v>479.61399999999998</v>
      </c>
      <c r="G38">
        <v>3310.3339999999998</v>
      </c>
      <c r="H38">
        <v>2998.8679999999999</v>
      </c>
      <c r="I38">
        <v>3485.768</v>
      </c>
      <c r="J38">
        <v>22.834</v>
      </c>
      <c r="K38">
        <v>198.226</v>
      </c>
    </row>
    <row r="39" spans="5:23" x14ac:dyDescent="0.2">
      <c r="E39">
        <v>14</v>
      </c>
      <c r="F39">
        <v>127.126</v>
      </c>
      <c r="G39">
        <v>3276.748</v>
      </c>
      <c r="H39">
        <v>3009.5770000000002</v>
      </c>
      <c r="I39">
        <v>3666.0729999999999</v>
      </c>
      <c r="J39">
        <v>-61.606999999999999</v>
      </c>
      <c r="K39">
        <v>50.552</v>
      </c>
    </row>
    <row r="42" spans="5:23" x14ac:dyDescent="0.2">
      <c r="R42">
        <v>1</v>
      </c>
      <c r="S42">
        <v>1958.903</v>
      </c>
      <c r="T42">
        <v>2848.8240000000001</v>
      </c>
      <c r="U42">
        <v>2492.7809999999999</v>
      </c>
      <c r="V42">
        <v>3129.9450000000002</v>
      </c>
      <c r="W42">
        <v>816.24900000000002</v>
      </c>
    </row>
    <row r="43" spans="5:23" x14ac:dyDescent="0.2">
      <c r="E43">
        <v>1</v>
      </c>
      <c r="F43">
        <v>323.59500000000003</v>
      </c>
      <c r="G43">
        <v>2933.4540000000002</v>
      </c>
      <c r="H43">
        <v>2144.2910000000002</v>
      </c>
      <c r="I43">
        <v>3357.5450000000001</v>
      </c>
      <c r="J43">
        <v>-86.878</v>
      </c>
      <c r="K43">
        <v>132.40799999999999</v>
      </c>
      <c r="R43">
        <v>2</v>
      </c>
      <c r="S43">
        <v>745.423</v>
      </c>
      <c r="T43">
        <v>2607.5439999999999</v>
      </c>
      <c r="U43">
        <v>2197.0770000000002</v>
      </c>
      <c r="V43">
        <v>3155.3220000000001</v>
      </c>
      <c r="W43">
        <v>308.74599999999998</v>
      </c>
    </row>
    <row r="44" spans="5:23" x14ac:dyDescent="0.2">
      <c r="E44">
        <v>2</v>
      </c>
      <c r="F44">
        <v>184.911</v>
      </c>
      <c r="G44">
        <v>2868.12</v>
      </c>
      <c r="H44">
        <v>2135.71</v>
      </c>
      <c r="I44">
        <v>3805.645</v>
      </c>
      <c r="J44">
        <v>1.8480000000000001</v>
      </c>
      <c r="K44">
        <v>74.558000000000007</v>
      </c>
    </row>
    <row r="45" spans="5:23" x14ac:dyDescent="0.2">
      <c r="E45">
        <v>3</v>
      </c>
      <c r="F45">
        <v>271.58800000000002</v>
      </c>
      <c r="G45">
        <v>2791.404</v>
      </c>
      <c r="H45">
        <v>2507</v>
      </c>
      <c r="I45">
        <v>3144</v>
      </c>
      <c r="J45">
        <v>90</v>
      </c>
      <c r="K45">
        <v>110.577</v>
      </c>
      <c r="R45">
        <v>1</v>
      </c>
      <c r="S45">
        <v>970.78399999999999</v>
      </c>
      <c r="T45">
        <v>2403.2379999999998</v>
      </c>
      <c r="U45">
        <v>2041.8019999999999</v>
      </c>
      <c r="V45">
        <v>2957.402</v>
      </c>
      <c r="W45">
        <v>402.35700000000003</v>
      </c>
    </row>
    <row r="46" spans="5:23" x14ac:dyDescent="0.2">
      <c r="E46">
        <v>4</v>
      </c>
      <c r="F46">
        <v>132.905</v>
      </c>
      <c r="G46">
        <v>3070.9569999999999</v>
      </c>
      <c r="H46">
        <v>2708</v>
      </c>
      <c r="I46">
        <v>4095</v>
      </c>
      <c r="J46">
        <v>0</v>
      </c>
      <c r="K46">
        <v>52.884999999999998</v>
      </c>
    </row>
    <row r="47" spans="5:23" x14ac:dyDescent="0.2">
      <c r="E47">
        <v>5</v>
      </c>
      <c r="F47">
        <v>248.47399999999999</v>
      </c>
      <c r="G47">
        <v>2505.1469999999999</v>
      </c>
      <c r="H47">
        <v>2146.674</v>
      </c>
      <c r="I47">
        <v>2956</v>
      </c>
      <c r="J47">
        <v>108.004</v>
      </c>
      <c r="K47">
        <v>101.105</v>
      </c>
    </row>
    <row r="48" spans="5:23" x14ac:dyDescent="0.2">
      <c r="E48">
        <v>6</v>
      </c>
      <c r="F48">
        <v>109.791</v>
      </c>
      <c r="G48">
        <v>2587.6970000000001</v>
      </c>
      <c r="H48">
        <v>2137.0369999999998</v>
      </c>
      <c r="I48">
        <v>3387.741</v>
      </c>
      <c r="J48">
        <v>19.440000000000001</v>
      </c>
      <c r="K48">
        <v>43.335999999999999</v>
      </c>
    </row>
    <row r="49" spans="5:23" x14ac:dyDescent="0.2">
      <c r="E49">
        <v>7</v>
      </c>
      <c r="F49">
        <v>208.02500000000001</v>
      </c>
      <c r="G49">
        <v>2505.1480000000001</v>
      </c>
      <c r="H49">
        <v>1997</v>
      </c>
      <c r="I49">
        <v>3079</v>
      </c>
      <c r="J49">
        <v>64.885000000000005</v>
      </c>
      <c r="K49">
        <v>84.954999999999998</v>
      </c>
      <c r="R49">
        <v>1</v>
      </c>
      <c r="S49">
        <v>791.65099999999995</v>
      </c>
      <c r="T49">
        <v>2285.808</v>
      </c>
      <c r="U49">
        <v>1780.67</v>
      </c>
      <c r="V49">
        <v>3215</v>
      </c>
      <c r="W49">
        <v>328.31700000000001</v>
      </c>
    </row>
    <row r="50" spans="5:23" x14ac:dyDescent="0.2">
      <c r="E50">
        <v>8</v>
      </c>
      <c r="F50">
        <v>104.01300000000001</v>
      </c>
      <c r="G50">
        <v>2458.681</v>
      </c>
      <c r="H50">
        <v>2042.4839999999999</v>
      </c>
      <c r="I50">
        <v>3212.1210000000001</v>
      </c>
      <c r="J50">
        <v>-25.016999999999999</v>
      </c>
      <c r="K50">
        <v>39.790999999999997</v>
      </c>
      <c r="R50">
        <v>2</v>
      </c>
      <c r="S50">
        <v>323.59500000000003</v>
      </c>
      <c r="T50">
        <v>2745.0920000000001</v>
      </c>
      <c r="U50">
        <v>2239.48</v>
      </c>
      <c r="V50">
        <v>3234.9029999999998</v>
      </c>
      <c r="W50">
        <v>133.28700000000001</v>
      </c>
    </row>
    <row r="51" spans="5:23" x14ac:dyDescent="0.2">
      <c r="E51">
        <v>9</v>
      </c>
      <c r="F51" s="3">
        <v>346.709</v>
      </c>
      <c r="G51">
        <v>2127.6309999999999</v>
      </c>
      <c r="H51">
        <v>1682.203</v>
      </c>
      <c r="I51">
        <v>2975</v>
      </c>
      <c r="J51">
        <v>92.911000000000001</v>
      </c>
      <c r="K51">
        <v>142.01</v>
      </c>
    </row>
    <row r="52" spans="5:23" x14ac:dyDescent="0.2">
      <c r="E52">
        <v>10</v>
      </c>
      <c r="F52">
        <v>248.47399999999999</v>
      </c>
      <c r="G52">
        <v>2010.326</v>
      </c>
      <c r="H52">
        <v>1696.4760000000001</v>
      </c>
      <c r="I52">
        <v>4095</v>
      </c>
      <c r="J52">
        <v>2.726</v>
      </c>
      <c r="K52">
        <v>101.07599999999999</v>
      </c>
    </row>
    <row r="55" spans="5:23" x14ac:dyDescent="0.2">
      <c r="R55">
        <v>9</v>
      </c>
      <c r="S55">
        <v>543.17700000000002</v>
      </c>
      <c r="T55">
        <v>2989.2220000000002</v>
      </c>
      <c r="U55">
        <v>2497.0320000000002</v>
      </c>
      <c r="V55">
        <v>3375.8009999999999</v>
      </c>
      <c r="W55">
        <v>224.91800000000001</v>
      </c>
    </row>
    <row r="56" spans="5:23" x14ac:dyDescent="0.2">
      <c r="E56">
        <v>1</v>
      </c>
      <c r="F56">
        <v>739.64499999999998</v>
      </c>
      <c r="G56">
        <v>2138.6149999999998</v>
      </c>
      <c r="H56">
        <v>1538.749</v>
      </c>
      <c r="I56">
        <v>2900.1849999999999</v>
      </c>
      <c r="J56">
        <v>-78.69</v>
      </c>
      <c r="K56">
        <v>306.43099999999998</v>
      </c>
      <c r="R56">
        <v>10</v>
      </c>
      <c r="S56">
        <v>387.15800000000002</v>
      </c>
      <c r="T56">
        <v>2712.009</v>
      </c>
      <c r="U56">
        <v>2160.5230000000001</v>
      </c>
      <c r="V56">
        <v>3218.712</v>
      </c>
      <c r="W56">
        <v>158.92599999999999</v>
      </c>
    </row>
    <row r="57" spans="5:23" x14ac:dyDescent="0.2">
      <c r="E57">
        <v>2</v>
      </c>
      <c r="F57">
        <v>248.47399999999999</v>
      </c>
      <c r="G57">
        <v>1902.7650000000001</v>
      </c>
      <c r="H57">
        <v>1495.011</v>
      </c>
      <c r="I57">
        <v>3099</v>
      </c>
      <c r="J57">
        <v>15.018000000000001</v>
      </c>
      <c r="K57">
        <v>102.04300000000001</v>
      </c>
    </row>
    <row r="58" spans="5:23" x14ac:dyDescent="0.2">
      <c r="E58">
        <v>3</v>
      </c>
      <c r="F58">
        <v>826.322</v>
      </c>
      <c r="G58">
        <v>2484.3339999999998</v>
      </c>
      <c r="H58">
        <v>1820.9939999999999</v>
      </c>
      <c r="I58">
        <v>3005.7220000000002</v>
      </c>
      <c r="J58">
        <v>-39.856999999999999</v>
      </c>
      <c r="K58">
        <v>341.32900000000001</v>
      </c>
    </row>
    <row r="59" spans="5:23" x14ac:dyDescent="0.2">
      <c r="E59">
        <v>4</v>
      </c>
      <c r="F59">
        <v>202.24700000000001</v>
      </c>
      <c r="G59">
        <v>2671.018</v>
      </c>
      <c r="H59">
        <v>2182.2840000000001</v>
      </c>
      <c r="I59">
        <v>3108.498</v>
      </c>
      <c r="J59">
        <v>53.470999999999997</v>
      </c>
      <c r="K59">
        <v>80.771000000000001</v>
      </c>
    </row>
    <row r="60" spans="5:23" x14ac:dyDescent="0.2">
      <c r="E60">
        <v>5</v>
      </c>
      <c r="F60">
        <v>548.95500000000004</v>
      </c>
      <c r="G60">
        <v>2941.8980000000001</v>
      </c>
      <c r="H60">
        <v>2010.0260000000001</v>
      </c>
      <c r="I60">
        <v>3485.7640000000001</v>
      </c>
      <c r="J60">
        <v>65.605999999999995</v>
      </c>
      <c r="K60">
        <v>226.995</v>
      </c>
    </row>
    <row r="61" spans="5:23" x14ac:dyDescent="0.2">
      <c r="E61">
        <v>6</v>
      </c>
      <c r="F61">
        <v>132.905</v>
      </c>
      <c r="G61">
        <v>3143.67</v>
      </c>
      <c r="H61">
        <v>2796.306</v>
      </c>
      <c r="I61">
        <v>3784.6120000000001</v>
      </c>
      <c r="J61">
        <v>-20.853999999999999</v>
      </c>
      <c r="K61">
        <v>54.02</v>
      </c>
      <c r="R61">
        <v>1</v>
      </c>
      <c r="S61">
        <v>699.19600000000003</v>
      </c>
      <c r="T61">
        <v>2733.9160000000002</v>
      </c>
      <c r="U61">
        <v>2232.087</v>
      </c>
      <c r="V61">
        <v>3262.498</v>
      </c>
      <c r="W61">
        <v>290.70499999999998</v>
      </c>
    </row>
    <row r="63" spans="5:23" x14ac:dyDescent="0.2">
      <c r="E63">
        <v>2</v>
      </c>
      <c r="F63">
        <v>392.93599999999998</v>
      </c>
      <c r="G63">
        <v>2283.4369999999999</v>
      </c>
      <c r="H63">
        <v>1849.6130000000001</v>
      </c>
      <c r="I63">
        <v>2857.6610000000001</v>
      </c>
      <c r="J63">
        <v>22.751000000000001</v>
      </c>
      <c r="K63">
        <v>161.613</v>
      </c>
    </row>
    <row r="64" spans="5:23" x14ac:dyDescent="0.2">
      <c r="E64">
        <v>3</v>
      </c>
      <c r="F64">
        <v>138.68299999999999</v>
      </c>
      <c r="G64">
        <v>2580.0360000000001</v>
      </c>
      <c r="H64">
        <v>2211.9659999999999</v>
      </c>
      <c r="I64">
        <v>3336.6260000000002</v>
      </c>
      <c r="J64">
        <v>-72.349999999999994</v>
      </c>
      <c r="K64">
        <v>55.497</v>
      </c>
      <c r="R64">
        <v>1</v>
      </c>
      <c r="S64">
        <v>548.95500000000004</v>
      </c>
      <c r="T64">
        <v>2443.826</v>
      </c>
      <c r="U64">
        <v>2093.634</v>
      </c>
      <c r="V64">
        <v>3312</v>
      </c>
      <c r="W64">
        <v>226.483</v>
      </c>
    </row>
    <row r="65" spans="5:23" x14ac:dyDescent="0.2">
      <c r="R65">
        <v>2</v>
      </c>
      <c r="S65">
        <v>780.09400000000005</v>
      </c>
      <c r="T65">
        <v>2082.54</v>
      </c>
      <c r="U65">
        <v>1553.4780000000001</v>
      </c>
      <c r="V65">
        <v>2844.652</v>
      </c>
      <c r="W65">
        <v>322.74799999999999</v>
      </c>
    </row>
    <row r="66" spans="5:23" x14ac:dyDescent="0.2">
      <c r="E66">
        <v>3</v>
      </c>
      <c r="F66">
        <v>219.58199999999999</v>
      </c>
      <c r="G66">
        <v>2711.4859999999999</v>
      </c>
      <c r="H66">
        <v>2389.11</v>
      </c>
      <c r="I66">
        <v>2919</v>
      </c>
      <c r="J66">
        <v>15.523999999999999</v>
      </c>
      <c r="K66">
        <v>89.814999999999998</v>
      </c>
      <c r="R66">
        <v>3</v>
      </c>
      <c r="S66">
        <v>924.55600000000004</v>
      </c>
      <c r="T66">
        <v>2023.673</v>
      </c>
      <c r="U66">
        <v>1575.492</v>
      </c>
      <c r="V66">
        <v>2603.1480000000001</v>
      </c>
      <c r="W66">
        <v>383.35300000000001</v>
      </c>
    </row>
    <row r="67" spans="5:23" x14ac:dyDescent="0.2">
      <c r="E67">
        <v>4</v>
      </c>
      <c r="F67">
        <v>150.24</v>
      </c>
      <c r="G67">
        <v>2745.2689999999998</v>
      </c>
      <c r="H67">
        <v>2274.886</v>
      </c>
      <c r="I67">
        <v>3500.24</v>
      </c>
      <c r="J67">
        <v>-71.564999999999998</v>
      </c>
      <c r="K67">
        <v>60.813000000000002</v>
      </c>
    </row>
    <row r="68" spans="5:23" x14ac:dyDescent="0.2">
      <c r="E68">
        <v>5</v>
      </c>
      <c r="F68">
        <v>369.822</v>
      </c>
      <c r="G68">
        <v>2618.7089999999998</v>
      </c>
      <c r="H68">
        <v>2059.9879999999998</v>
      </c>
      <c r="I68">
        <v>3171</v>
      </c>
      <c r="J68">
        <v>52.765000000000001</v>
      </c>
      <c r="K68">
        <v>150.965</v>
      </c>
    </row>
    <row r="69" spans="5:23" x14ac:dyDescent="0.2">
      <c r="E69">
        <v>6</v>
      </c>
      <c r="F69">
        <v>104.01300000000001</v>
      </c>
      <c r="G69">
        <v>2467.511</v>
      </c>
      <c r="H69">
        <v>2095.7130000000002</v>
      </c>
      <c r="I69">
        <v>3237</v>
      </c>
      <c r="J69">
        <v>-28.071999999999999</v>
      </c>
      <c r="K69">
        <v>40.865000000000002</v>
      </c>
    </row>
    <row r="71" spans="5:23" x14ac:dyDescent="0.2">
      <c r="E71">
        <v>7</v>
      </c>
      <c r="F71">
        <v>196.46799999999999</v>
      </c>
      <c r="G71">
        <v>2583.9250000000002</v>
      </c>
      <c r="H71">
        <v>2238.3330000000001</v>
      </c>
      <c r="I71">
        <v>3039</v>
      </c>
      <c r="J71">
        <v>37.569000000000003</v>
      </c>
      <c r="K71">
        <v>78.852000000000004</v>
      </c>
    </row>
    <row r="72" spans="5:23" x14ac:dyDescent="0.2">
      <c r="E72">
        <v>8</v>
      </c>
      <c r="F72">
        <v>132.905</v>
      </c>
      <c r="G72">
        <v>2511.6779999999999</v>
      </c>
      <c r="H72">
        <v>2067.636</v>
      </c>
      <c r="I72">
        <v>3295</v>
      </c>
      <c r="J72">
        <v>-46.847999999999999</v>
      </c>
      <c r="K72">
        <v>52.72</v>
      </c>
    </row>
    <row r="75" spans="5:23" x14ac:dyDescent="0.2">
      <c r="R75">
        <v>1</v>
      </c>
      <c r="S75">
        <v>1155.6949999999999</v>
      </c>
      <c r="T75">
        <v>2736.0970000000002</v>
      </c>
      <c r="U75">
        <v>2273.7460000000001</v>
      </c>
      <c r="V75">
        <v>3163.7719999999999</v>
      </c>
      <c r="W75">
        <v>480.815</v>
      </c>
    </row>
    <row r="76" spans="5:23" x14ac:dyDescent="0.2">
      <c r="E76">
        <v>2</v>
      </c>
      <c r="F76">
        <v>560.51199999999994</v>
      </c>
      <c r="G76">
        <v>2524.636</v>
      </c>
      <c r="H76">
        <v>1818.575</v>
      </c>
      <c r="I76">
        <v>3213.6509999999998</v>
      </c>
      <c r="J76">
        <v>27.773</v>
      </c>
      <c r="K76">
        <v>229.57</v>
      </c>
      <c r="R76">
        <v>2</v>
      </c>
      <c r="S76">
        <v>687.63900000000001</v>
      </c>
      <c r="T76">
        <v>2564.4929999999999</v>
      </c>
      <c r="U76">
        <v>2157.4780000000001</v>
      </c>
      <c r="V76">
        <v>2965.75</v>
      </c>
      <c r="W76">
        <v>285.714</v>
      </c>
    </row>
    <row r="77" spans="5:23" x14ac:dyDescent="0.2">
      <c r="E77">
        <v>3</v>
      </c>
      <c r="F77">
        <v>150.24</v>
      </c>
      <c r="G77">
        <v>2904.5189999999998</v>
      </c>
      <c r="H77">
        <v>2550.0610000000001</v>
      </c>
      <c r="I77">
        <v>3507.6030000000001</v>
      </c>
      <c r="J77">
        <v>-54.728000000000002</v>
      </c>
      <c r="K77">
        <v>60.36</v>
      </c>
    </row>
    <row r="78" spans="5:23" x14ac:dyDescent="0.2">
      <c r="E78">
        <v>4</v>
      </c>
      <c r="F78">
        <v>358.26600000000002</v>
      </c>
      <c r="G78">
        <v>2025.8810000000001</v>
      </c>
      <c r="H78">
        <v>1769.405</v>
      </c>
      <c r="I78">
        <v>2416</v>
      </c>
      <c r="J78">
        <v>-26.146999999999998</v>
      </c>
      <c r="K78">
        <v>147.28299999999999</v>
      </c>
    </row>
    <row r="79" spans="5:23" x14ac:dyDescent="0.2">
      <c r="E79">
        <v>5</v>
      </c>
      <c r="F79">
        <v>213.804</v>
      </c>
      <c r="G79">
        <v>2310.71</v>
      </c>
      <c r="H79">
        <v>1788.3330000000001</v>
      </c>
      <c r="I79">
        <v>3924</v>
      </c>
      <c r="J79">
        <v>62.353999999999999</v>
      </c>
      <c r="K79">
        <v>85.48</v>
      </c>
      <c r="R79">
        <v>3</v>
      </c>
      <c r="S79">
        <v>525.84100000000001</v>
      </c>
      <c r="T79">
        <v>2599.8310000000001</v>
      </c>
      <c r="U79">
        <v>2124.5120000000002</v>
      </c>
      <c r="V79">
        <v>3003.799</v>
      </c>
      <c r="W79">
        <v>217.15199999999999</v>
      </c>
    </row>
    <row r="80" spans="5:23" x14ac:dyDescent="0.2">
      <c r="R80">
        <v>4</v>
      </c>
      <c r="S80">
        <v>202.24700000000001</v>
      </c>
      <c r="T80">
        <v>2747.8760000000002</v>
      </c>
      <c r="U80">
        <v>2524.0169999999998</v>
      </c>
      <c r="V80">
        <v>2935.444</v>
      </c>
      <c r="W80">
        <v>81.872</v>
      </c>
    </row>
    <row r="82" spans="5:23" x14ac:dyDescent="0.2">
      <c r="E82">
        <v>1</v>
      </c>
      <c r="F82">
        <v>583.62599999999998</v>
      </c>
      <c r="G82">
        <v>2890.3539999999998</v>
      </c>
      <c r="H82">
        <v>2004.048</v>
      </c>
      <c r="I82">
        <v>3512.5</v>
      </c>
      <c r="J82">
        <v>-38.125</v>
      </c>
      <c r="K82">
        <v>241.404</v>
      </c>
    </row>
    <row r="83" spans="5:23" x14ac:dyDescent="0.2">
      <c r="E83">
        <v>2</v>
      </c>
      <c r="F83">
        <v>306.25900000000001</v>
      </c>
      <c r="G83">
        <v>3332.462</v>
      </c>
      <c r="H83">
        <v>2749.92</v>
      </c>
      <c r="I83">
        <v>3678.5390000000002</v>
      </c>
      <c r="J83">
        <v>49.634999999999998</v>
      </c>
      <c r="K83">
        <v>126.196</v>
      </c>
      <c r="R83">
        <v>1</v>
      </c>
      <c r="S83">
        <v>502.72699999999998</v>
      </c>
      <c r="T83">
        <v>2859.8069999999998</v>
      </c>
      <c r="U83">
        <v>2599.3440000000001</v>
      </c>
      <c r="V83">
        <v>3213</v>
      </c>
      <c r="W83">
        <v>208.505</v>
      </c>
    </row>
    <row r="84" spans="5:23" x14ac:dyDescent="0.2">
      <c r="E84">
        <v>3</v>
      </c>
      <c r="F84">
        <v>190.69</v>
      </c>
      <c r="G84">
        <v>2855.4360000000001</v>
      </c>
      <c r="H84">
        <v>2334.75</v>
      </c>
      <c r="I84">
        <v>3254</v>
      </c>
      <c r="J84">
        <v>-7.125</v>
      </c>
      <c r="K84">
        <v>77.522000000000006</v>
      </c>
    </row>
    <row r="85" spans="5:23" x14ac:dyDescent="0.2">
      <c r="E85">
        <v>4</v>
      </c>
      <c r="F85">
        <v>144.46199999999999</v>
      </c>
      <c r="G85">
        <v>2908.8</v>
      </c>
      <c r="H85">
        <v>2127</v>
      </c>
      <c r="I85">
        <v>3988</v>
      </c>
      <c r="J85">
        <v>90</v>
      </c>
      <c r="K85">
        <v>57.692</v>
      </c>
    </row>
    <row r="86" spans="5:23" x14ac:dyDescent="0.2">
      <c r="E86">
        <v>5</v>
      </c>
      <c r="F86">
        <v>219.58199999999999</v>
      </c>
      <c r="G86">
        <v>2521.9229999999998</v>
      </c>
      <c r="H86">
        <v>2190.6790000000001</v>
      </c>
      <c r="I86">
        <v>3106</v>
      </c>
      <c r="J86">
        <v>-57.170999999999999</v>
      </c>
      <c r="K86">
        <v>88.682000000000002</v>
      </c>
      <c r="Q86" t="s">
        <v>16</v>
      </c>
    </row>
    <row r="87" spans="5:23" x14ac:dyDescent="0.2">
      <c r="E87">
        <v>6</v>
      </c>
      <c r="F87">
        <v>109.791</v>
      </c>
      <c r="G87">
        <v>2662.2249999999999</v>
      </c>
      <c r="H87">
        <v>2158.6669999999999</v>
      </c>
      <c r="I87">
        <v>3312</v>
      </c>
      <c r="J87">
        <v>29.358000000000001</v>
      </c>
      <c r="K87">
        <v>44.128999999999998</v>
      </c>
      <c r="R87">
        <v>7</v>
      </c>
      <c r="S87">
        <v>1721.9860000000001</v>
      </c>
      <c r="T87">
        <v>2751.1860000000001</v>
      </c>
      <c r="U87">
        <v>2062.7170000000001</v>
      </c>
      <c r="V87">
        <v>3408.4189999999999</v>
      </c>
      <c r="W87">
        <v>716.26300000000003</v>
      </c>
    </row>
    <row r="88" spans="5:23" x14ac:dyDescent="0.2">
      <c r="E88">
        <v>7</v>
      </c>
      <c r="F88">
        <v>167.57599999999999</v>
      </c>
      <c r="G88">
        <v>2520.4630000000002</v>
      </c>
      <c r="H88">
        <v>2223.9690000000001</v>
      </c>
      <c r="I88">
        <v>3039.25</v>
      </c>
      <c r="J88">
        <v>74.197000000000003</v>
      </c>
      <c r="K88">
        <v>66.203999999999994</v>
      </c>
    </row>
    <row r="89" spans="5:23" x14ac:dyDescent="0.2">
      <c r="E89">
        <v>8</v>
      </c>
      <c r="F89">
        <v>109.791</v>
      </c>
      <c r="G89">
        <v>2598.1080000000002</v>
      </c>
      <c r="H89">
        <v>2305.3209999999999</v>
      </c>
      <c r="I89">
        <v>3396</v>
      </c>
      <c r="J89">
        <v>-16.39</v>
      </c>
      <c r="K89">
        <v>42.595999999999997</v>
      </c>
    </row>
    <row r="90" spans="5:23" x14ac:dyDescent="0.2">
      <c r="Q90" t="s">
        <v>17</v>
      </c>
    </row>
    <row r="91" spans="5:23" x14ac:dyDescent="0.2">
      <c r="R91">
        <v>1</v>
      </c>
      <c r="S91">
        <v>976.56200000000001</v>
      </c>
      <c r="T91">
        <v>2612</v>
      </c>
      <c r="U91">
        <v>2047.348</v>
      </c>
      <c r="V91">
        <v>3226.1190000000001</v>
      </c>
      <c r="W91">
        <v>404.64600000000002</v>
      </c>
    </row>
    <row r="92" spans="5:23" x14ac:dyDescent="0.2">
      <c r="R92">
        <v>2</v>
      </c>
      <c r="S92">
        <v>479.61399999999998</v>
      </c>
      <c r="T92">
        <v>2951.2689999999998</v>
      </c>
      <c r="U92">
        <v>2326.9789999999998</v>
      </c>
      <c r="V92">
        <v>3290.7240000000002</v>
      </c>
      <c r="W92">
        <v>199.67599999999999</v>
      </c>
    </row>
    <row r="94" spans="5:23" x14ac:dyDescent="0.2">
      <c r="E94">
        <v>1</v>
      </c>
      <c r="F94">
        <v>173.35400000000001</v>
      </c>
      <c r="G94">
        <v>2448.4679999999998</v>
      </c>
      <c r="H94">
        <v>2289.8069999999998</v>
      </c>
      <c r="I94">
        <v>2656.5</v>
      </c>
      <c r="J94">
        <v>19.058</v>
      </c>
      <c r="K94">
        <v>69.938999999999993</v>
      </c>
      <c r="Q94" t="s">
        <v>18</v>
      </c>
    </row>
    <row r="95" spans="5:23" x14ac:dyDescent="0.2">
      <c r="E95">
        <v>2</v>
      </c>
      <c r="F95">
        <v>115.57</v>
      </c>
      <c r="G95">
        <v>2406.9290000000001</v>
      </c>
      <c r="H95">
        <v>2057.1030000000001</v>
      </c>
      <c r="I95">
        <v>3530.4</v>
      </c>
      <c r="J95">
        <v>-71.564999999999998</v>
      </c>
      <c r="K95">
        <v>45.61</v>
      </c>
      <c r="R95">
        <v>1</v>
      </c>
      <c r="S95">
        <v>1173.0309999999999</v>
      </c>
      <c r="T95">
        <v>1945.9449999999999</v>
      </c>
      <c r="U95">
        <v>1346.34</v>
      </c>
      <c r="V95">
        <v>2358.549</v>
      </c>
      <c r="W95">
        <v>487.83699999999999</v>
      </c>
    </row>
    <row r="96" spans="5:23" x14ac:dyDescent="0.2">
      <c r="E96">
        <v>3</v>
      </c>
      <c r="F96">
        <v>242.696</v>
      </c>
      <c r="G96">
        <v>1890.3520000000001</v>
      </c>
      <c r="H96">
        <v>1401.835</v>
      </c>
      <c r="I96">
        <v>2508</v>
      </c>
      <c r="J96">
        <v>-107.10299999999999</v>
      </c>
      <c r="K96">
        <v>98.087999999999994</v>
      </c>
      <c r="R96">
        <v>2</v>
      </c>
      <c r="S96">
        <v>508.50599999999997</v>
      </c>
      <c r="T96">
        <v>2286.5120000000002</v>
      </c>
      <c r="U96">
        <v>1879.778</v>
      </c>
      <c r="V96">
        <v>2740</v>
      </c>
      <c r="W96">
        <v>211.22900000000001</v>
      </c>
    </row>
    <row r="97" spans="4:23" x14ac:dyDescent="0.2">
      <c r="E97">
        <v>4</v>
      </c>
      <c r="F97">
        <v>144.46199999999999</v>
      </c>
      <c r="G97">
        <v>1984.2660000000001</v>
      </c>
      <c r="H97">
        <v>1586.99</v>
      </c>
      <c r="I97">
        <v>2998.5160000000001</v>
      </c>
      <c r="J97">
        <v>-27.646000000000001</v>
      </c>
      <c r="K97">
        <v>56.987000000000002</v>
      </c>
      <c r="R97">
        <v>3</v>
      </c>
      <c r="S97">
        <v>514.28399999999999</v>
      </c>
      <c r="T97">
        <v>1825.1120000000001</v>
      </c>
      <c r="U97">
        <v>1379.2180000000001</v>
      </c>
      <c r="V97">
        <v>2524.6089999999999</v>
      </c>
      <c r="W97">
        <v>211.84100000000001</v>
      </c>
    </row>
    <row r="98" spans="4:23" x14ac:dyDescent="0.2">
      <c r="E98">
        <v>5</v>
      </c>
      <c r="F98">
        <v>306.25900000000001</v>
      </c>
      <c r="G98">
        <v>2096.4780000000001</v>
      </c>
      <c r="H98">
        <v>1528.1410000000001</v>
      </c>
      <c r="I98">
        <v>2456</v>
      </c>
      <c r="J98">
        <v>30.492999999999999</v>
      </c>
      <c r="K98">
        <v>125.536</v>
      </c>
    </row>
    <row r="99" spans="4:23" x14ac:dyDescent="0.2">
      <c r="E99">
        <v>6</v>
      </c>
      <c r="F99">
        <v>242.696</v>
      </c>
      <c r="G99">
        <v>1863.557</v>
      </c>
      <c r="H99">
        <v>1500.296</v>
      </c>
      <c r="I99">
        <v>3049.326</v>
      </c>
      <c r="J99">
        <v>-54.545000000000002</v>
      </c>
      <c r="K99">
        <v>97.385000000000005</v>
      </c>
      <c r="Q99" t="s">
        <v>19</v>
      </c>
    </row>
    <row r="100" spans="4:23" x14ac:dyDescent="0.2">
      <c r="E100">
        <v>7</v>
      </c>
      <c r="F100">
        <v>202.24700000000001</v>
      </c>
      <c r="G100">
        <v>1769.5820000000001</v>
      </c>
      <c r="H100">
        <v>1485.2560000000001</v>
      </c>
      <c r="I100">
        <v>2229</v>
      </c>
      <c r="J100">
        <v>136.77099999999999</v>
      </c>
      <c r="K100">
        <v>82.478999999999999</v>
      </c>
      <c r="R100">
        <v>1</v>
      </c>
      <c r="S100">
        <v>340.93</v>
      </c>
      <c r="T100">
        <v>2239.04</v>
      </c>
      <c r="U100">
        <v>1565.7929999999999</v>
      </c>
      <c r="V100">
        <v>2461.529</v>
      </c>
      <c r="W100">
        <v>139.11199999999999</v>
      </c>
    </row>
    <row r="101" spans="4:23" x14ac:dyDescent="0.2">
      <c r="E101">
        <v>8</v>
      </c>
      <c r="F101">
        <v>109.791</v>
      </c>
      <c r="G101">
        <v>1859.2840000000001</v>
      </c>
      <c r="H101">
        <v>1708.8520000000001</v>
      </c>
      <c r="I101">
        <v>2622.62</v>
      </c>
      <c r="J101">
        <v>57.652999999999999</v>
      </c>
      <c r="K101">
        <v>42.680999999999997</v>
      </c>
      <c r="R101">
        <v>2</v>
      </c>
      <c r="S101">
        <v>150.24</v>
      </c>
      <c r="T101">
        <v>2209.569</v>
      </c>
      <c r="U101">
        <v>1576.8</v>
      </c>
      <c r="V101">
        <v>3317</v>
      </c>
      <c r="W101">
        <v>61.286000000000001</v>
      </c>
    </row>
    <row r="102" spans="4:23" x14ac:dyDescent="0.2">
      <c r="E102">
        <v>9</v>
      </c>
      <c r="F102">
        <v>456.5</v>
      </c>
      <c r="G102">
        <v>1769.2329999999999</v>
      </c>
      <c r="H102">
        <v>1524.3330000000001</v>
      </c>
      <c r="I102">
        <v>2292.0590000000002</v>
      </c>
      <c r="J102">
        <v>130.601</v>
      </c>
      <c r="K102">
        <v>188.38</v>
      </c>
      <c r="R102">
        <v>3</v>
      </c>
      <c r="S102">
        <v>404.49299999999999</v>
      </c>
      <c r="T102">
        <v>1684.6559999999999</v>
      </c>
      <c r="U102">
        <v>1298.085</v>
      </c>
      <c r="V102">
        <v>2230.7179999999998</v>
      </c>
      <c r="W102">
        <v>166.63</v>
      </c>
    </row>
    <row r="103" spans="4:23" x14ac:dyDescent="0.2">
      <c r="E103">
        <v>10</v>
      </c>
      <c r="F103">
        <v>277.36700000000002</v>
      </c>
      <c r="G103">
        <v>2109.0529999999999</v>
      </c>
      <c r="H103">
        <v>1601.3230000000001</v>
      </c>
      <c r="I103">
        <v>2762.3980000000001</v>
      </c>
      <c r="J103">
        <v>42.396999999999998</v>
      </c>
      <c r="K103">
        <v>112.301</v>
      </c>
      <c r="R103">
        <v>4</v>
      </c>
      <c r="S103">
        <v>213.804</v>
      </c>
      <c r="T103">
        <v>1613.307</v>
      </c>
      <c r="U103">
        <v>1343.6669999999999</v>
      </c>
      <c r="V103">
        <v>2788</v>
      </c>
      <c r="W103">
        <v>87.103999999999999</v>
      </c>
    </row>
    <row r="104" spans="4:23" x14ac:dyDescent="0.2">
      <c r="E104">
        <v>11</v>
      </c>
      <c r="F104">
        <v>236.91800000000001</v>
      </c>
      <c r="G104">
        <v>2074.674</v>
      </c>
      <c r="H104">
        <v>1673.3620000000001</v>
      </c>
      <c r="I104">
        <v>2493</v>
      </c>
      <c r="J104">
        <v>-57.308</v>
      </c>
      <c r="K104">
        <v>95.686999999999998</v>
      </c>
      <c r="R104">
        <v>5</v>
      </c>
      <c r="S104">
        <v>283.14499999999998</v>
      </c>
      <c r="T104">
        <v>2106.0810000000001</v>
      </c>
      <c r="U104">
        <v>1812.625</v>
      </c>
      <c r="V104">
        <v>2430.3330000000001</v>
      </c>
      <c r="W104">
        <v>114.807</v>
      </c>
    </row>
    <row r="105" spans="4:23" x14ac:dyDescent="0.2">
      <c r="E105">
        <v>12</v>
      </c>
      <c r="F105">
        <v>127.126</v>
      </c>
      <c r="G105">
        <v>2441.5349999999999</v>
      </c>
      <c r="H105">
        <v>2140.5</v>
      </c>
      <c r="I105">
        <v>2916.6869999999999</v>
      </c>
      <c r="J105">
        <v>32.573999999999998</v>
      </c>
      <c r="K105">
        <v>51.345999999999997</v>
      </c>
      <c r="R105">
        <v>6</v>
      </c>
      <c r="S105">
        <v>98.233999999999995</v>
      </c>
      <c r="T105">
        <v>2237.6410000000001</v>
      </c>
      <c r="U105">
        <v>2097.0160000000001</v>
      </c>
      <c r="V105">
        <v>2780.4059999999999</v>
      </c>
      <c r="W105">
        <v>38.008000000000003</v>
      </c>
    </row>
    <row r="106" spans="4:23" x14ac:dyDescent="0.2">
      <c r="R106">
        <v>7</v>
      </c>
      <c r="S106">
        <v>288.92399999999998</v>
      </c>
      <c r="T106">
        <v>2141.3130000000001</v>
      </c>
      <c r="U106">
        <v>1819.8779999999999</v>
      </c>
      <c r="V106">
        <v>2615</v>
      </c>
      <c r="W106">
        <v>118.009</v>
      </c>
    </row>
    <row r="107" spans="4:23" x14ac:dyDescent="0.2">
      <c r="R107">
        <v>8</v>
      </c>
      <c r="S107">
        <v>167.57599999999999</v>
      </c>
      <c r="T107">
        <v>2333.8879999999999</v>
      </c>
      <c r="U107">
        <v>1940.4290000000001</v>
      </c>
      <c r="V107">
        <v>3139.143</v>
      </c>
      <c r="W107">
        <v>67.692999999999998</v>
      </c>
    </row>
    <row r="108" spans="4:23" x14ac:dyDescent="0.2">
      <c r="R108">
        <v>9</v>
      </c>
      <c r="S108">
        <v>260.03100000000001</v>
      </c>
      <c r="T108">
        <v>1846.6769999999999</v>
      </c>
      <c r="U108">
        <v>1689.7190000000001</v>
      </c>
      <c r="V108">
        <v>2147.1039999999998</v>
      </c>
      <c r="W108">
        <v>106.477</v>
      </c>
    </row>
    <row r="109" spans="4:23" x14ac:dyDescent="0.2">
      <c r="R109">
        <v>10</v>
      </c>
      <c r="S109">
        <v>144.46199999999999</v>
      </c>
      <c r="T109">
        <v>2109.3670000000002</v>
      </c>
      <c r="U109">
        <v>1898.5</v>
      </c>
      <c r="V109">
        <v>3162.375</v>
      </c>
      <c r="W109">
        <v>58.140999999999998</v>
      </c>
    </row>
    <row r="110" spans="4:23" x14ac:dyDescent="0.2">
      <c r="R110">
        <v>11</v>
      </c>
      <c r="S110">
        <v>231.13900000000001</v>
      </c>
      <c r="T110">
        <v>2456.364</v>
      </c>
      <c r="U110">
        <v>2150.241</v>
      </c>
      <c r="V110">
        <v>2803.5010000000002</v>
      </c>
      <c r="W110">
        <v>93.873000000000005</v>
      </c>
    </row>
    <row r="111" spans="4:23" x14ac:dyDescent="0.2">
      <c r="D111" t="s">
        <v>15</v>
      </c>
      <c r="E111">
        <v>1</v>
      </c>
      <c r="F111">
        <v>583.62599999999998</v>
      </c>
      <c r="G111">
        <v>2415.6819999999998</v>
      </c>
      <c r="H111">
        <v>1768.09</v>
      </c>
      <c r="I111">
        <v>3541</v>
      </c>
      <c r="J111">
        <v>170.256</v>
      </c>
      <c r="K111">
        <v>241.464</v>
      </c>
      <c r="R111">
        <v>12</v>
      </c>
      <c r="S111">
        <v>196.46799999999999</v>
      </c>
      <c r="T111">
        <v>2399.819</v>
      </c>
      <c r="U111">
        <v>1944.422</v>
      </c>
      <c r="V111">
        <v>3018.0059999999999</v>
      </c>
      <c r="W111">
        <v>79.908000000000001</v>
      </c>
    </row>
    <row r="112" spans="4:23" x14ac:dyDescent="0.2">
      <c r="E112">
        <v>2</v>
      </c>
      <c r="F112">
        <v>190.69</v>
      </c>
      <c r="G112">
        <v>2214.576</v>
      </c>
      <c r="H112">
        <v>1828.75</v>
      </c>
      <c r="I112">
        <v>3721</v>
      </c>
      <c r="J112">
        <v>82.875</v>
      </c>
      <c r="K112">
        <v>77.522000000000006</v>
      </c>
      <c r="R112">
        <v>13</v>
      </c>
      <c r="S112">
        <v>231.13900000000001</v>
      </c>
      <c r="T112">
        <v>2382.7910000000002</v>
      </c>
      <c r="U112">
        <v>2050.5129999999999</v>
      </c>
      <c r="V112">
        <v>2943</v>
      </c>
      <c r="W112">
        <v>93.781000000000006</v>
      </c>
    </row>
    <row r="113" spans="4:23" x14ac:dyDescent="0.2">
      <c r="E113">
        <v>3</v>
      </c>
      <c r="F113">
        <v>375.601</v>
      </c>
      <c r="G113">
        <v>2825.931</v>
      </c>
      <c r="H113">
        <v>2553.0390000000002</v>
      </c>
      <c r="I113">
        <v>3161</v>
      </c>
      <c r="J113">
        <v>-51.34</v>
      </c>
      <c r="K113">
        <v>153.92099999999999</v>
      </c>
      <c r="R113">
        <v>14</v>
      </c>
      <c r="S113">
        <v>208.02500000000001</v>
      </c>
      <c r="T113">
        <v>2403.192</v>
      </c>
      <c r="U113">
        <v>2139.143</v>
      </c>
      <c r="V113">
        <v>3228.114</v>
      </c>
      <c r="W113">
        <v>84.272000000000006</v>
      </c>
    </row>
    <row r="114" spans="4:23" x14ac:dyDescent="0.2">
      <c r="E114">
        <v>4</v>
      </c>
      <c r="F114">
        <v>161.797</v>
      </c>
      <c r="G114">
        <v>2604.94</v>
      </c>
      <c r="H114">
        <v>1878</v>
      </c>
      <c r="I114">
        <v>3721</v>
      </c>
      <c r="J114">
        <v>26.565000000000001</v>
      </c>
      <c r="K114">
        <v>64.501999999999995</v>
      </c>
      <c r="R114">
        <v>15</v>
      </c>
      <c r="S114">
        <v>196.46799999999999</v>
      </c>
      <c r="T114">
        <v>2171.7269999999999</v>
      </c>
      <c r="U114">
        <v>1859.9</v>
      </c>
      <c r="V114">
        <v>2625.3649999999998</v>
      </c>
      <c r="W114">
        <v>78.852000000000004</v>
      </c>
    </row>
    <row r="115" spans="4:23" x14ac:dyDescent="0.2">
      <c r="E115">
        <v>5</v>
      </c>
      <c r="F115">
        <v>202.24700000000001</v>
      </c>
      <c r="G115">
        <v>2654.7020000000002</v>
      </c>
      <c r="H115">
        <v>2358.8679999999999</v>
      </c>
      <c r="I115">
        <v>2907</v>
      </c>
      <c r="J115">
        <v>17.353999999999999</v>
      </c>
      <c r="K115">
        <v>80.591999999999999</v>
      </c>
      <c r="R115">
        <v>16</v>
      </c>
      <c r="S115">
        <v>109.791</v>
      </c>
      <c r="T115">
        <v>2210.2089999999998</v>
      </c>
      <c r="U115">
        <v>1936.5250000000001</v>
      </c>
      <c r="V115">
        <v>2527.5680000000002</v>
      </c>
      <c r="W115">
        <v>43.353000000000002</v>
      </c>
    </row>
    <row r="116" spans="4:23" x14ac:dyDescent="0.2">
      <c r="E116">
        <v>6</v>
      </c>
      <c r="F116">
        <v>109.791</v>
      </c>
      <c r="G116">
        <v>2918.4989999999998</v>
      </c>
      <c r="H116">
        <v>2607.8330000000001</v>
      </c>
      <c r="I116">
        <v>3352.0520000000001</v>
      </c>
      <c r="J116">
        <v>-73.61</v>
      </c>
      <c r="K116">
        <v>42.595999999999997</v>
      </c>
      <c r="R116">
        <v>17</v>
      </c>
      <c r="S116">
        <v>138.68299999999999</v>
      </c>
      <c r="T116">
        <v>1667.771</v>
      </c>
      <c r="U116">
        <v>1537.3330000000001</v>
      </c>
      <c r="V116">
        <v>2226</v>
      </c>
      <c r="W116">
        <v>54.232999999999997</v>
      </c>
    </row>
    <row r="117" spans="4:23" x14ac:dyDescent="0.2">
      <c r="R117">
        <v>18</v>
      </c>
      <c r="S117">
        <v>115.57</v>
      </c>
      <c r="T117">
        <v>1983.0419999999999</v>
      </c>
      <c r="U117">
        <v>1569.0530000000001</v>
      </c>
      <c r="V117">
        <v>3317</v>
      </c>
      <c r="W117">
        <v>45.735999999999997</v>
      </c>
    </row>
    <row r="118" spans="4:23" x14ac:dyDescent="0.2">
      <c r="D118" t="s">
        <v>16</v>
      </c>
    </row>
    <row r="119" spans="4:23" x14ac:dyDescent="0.2">
      <c r="E119">
        <v>1</v>
      </c>
      <c r="F119">
        <v>300.48099999999999</v>
      </c>
      <c r="G119">
        <v>2720.4850000000001</v>
      </c>
      <c r="H119">
        <v>2534.0279999999998</v>
      </c>
      <c r="I119">
        <v>3114</v>
      </c>
      <c r="J119">
        <v>-20.556000000000001</v>
      </c>
      <c r="K119">
        <v>123.23099999999999</v>
      </c>
    </row>
    <row r="120" spans="4:23" x14ac:dyDescent="0.2">
      <c r="E120">
        <v>2</v>
      </c>
      <c r="F120">
        <v>190.69</v>
      </c>
      <c r="G120">
        <v>2901.239</v>
      </c>
      <c r="H120">
        <v>2628.0549999999998</v>
      </c>
      <c r="I120">
        <v>3360.0619999999999</v>
      </c>
      <c r="J120">
        <v>75.53</v>
      </c>
      <c r="K120">
        <v>76.960999999999999</v>
      </c>
    </row>
    <row r="121" spans="4:23" x14ac:dyDescent="0.2">
      <c r="E121">
        <v>3</v>
      </c>
      <c r="F121">
        <v>138.68299999999999</v>
      </c>
      <c r="G121">
        <v>2935.6669999999999</v>
      </c>
      <c r="H121">
        <v>2651</v>
      </c>
      <c r="I121">
        <v>3280</v>
      </c>
      <c r="J121">
        <v>90</v>
      </c>
      <c r="K121">
        <v>55.287999999999997</v>
      </c>
    </row>
    <row r="122" spans="4:23" x14ac:dyDescent="0.2">
      <c r="E122">
        <v>4</v>
      </c>
      <c r="F122">
        <v>156.01900000000001</v>
      </c>
      <c r="G122">
        <v>3051.2359999999999</v>
      </c>
      <c r="H122">
        <v>2797.5390000000002</v>
      </c>
      <c r="I122">
        <v>3782</v>
      </c>
      <c r="J122">
        <v>175.601</v>
      </c>
      <c r="K122">
        <v>62.685000000000002</v>
      </c>
    </row>
    <row r="123" spans="4:23" x14ac:dyDescent="0.2">
      <c r="E123">
        <v>5</v>
      </c>
      <c r="F123">
        <v>496.94900000000001</v>
      </c>
      <c r="G123">
        <v>2054.2440000000001</v>
      </c>
      <c r="H123">
        <v>1758.626</v>
      </c>
      <c r="I123">
        <v>2783</v>
      </c>
      <c r="J123">
        <v>38.345999999999997</v>
      </c>
      <c r="K123">
        <v>205.357</v>
      </c>
    </row>
    <row r="124" spans="4:23" x14ac:dyDescent="0.2">
      <c r="E124">
        <v>6</v>
      </c>
      <c r="F124">
        <v>392.93599999999998</v>
      </c>
      <c r="G124">
        <v>2168.8890000000001</v>
      </c>
      <c r="H124">
        <v>1753.144</v>
      </c>
      <c r="I124">
        <v>2990</v>
      </c>
      <c r="J124">
        <v>-51.072000000000003</v>
      </c>
      <c r="K124">
        <v>160.68100000000001</v>
      </c>
    </row>
    <row r="126" spans="4:23" x14ac:dyDescent="0.2">
      <c r="D126" t="s">
        <v>17</v>
      </c>
    </row>
    <row r="127" spans="4:23" x14ac:dyDescent="0.2">
      <c r="E127">
        <v>1</v>
      </c>
      <c r="F127">
        <v>364.04399999999998</v>
      </c>
      <c r="G127">
        <v>3010.4459999999999</v>
      </c>
      <c r="H127">
        <v>2673.596</v>
      </c>
      <c r="I127">
        <v>3389</v>
      </c>
      <c r="J127">
        <v>60.945</v>
      </c>
      <c r="K127">
        <v>148.495</v>
      </c>
    </row>
    <row r="128" spans="4:23" x14ac:dyDescent="0.2">
      <c r="E128">
        <v>2</v>
      </c>
      <c r="F128">
        <v>196.46799999999999</v>
      </c>
      <c r="G128">
        <v>3027.5140000000001</v>
      </c>
      <c r="H128">
        <v>2709.5479999999998</v>
      </c>
      <c r="I128">
        <v>3475.587</v>
      </c>
      <c r="J128">
        <v>-21.161000000000001</v>
      </c>
      <c r="K128">
        <v>79.908000000000001</v>
      </c>
    </row>
    <row r="129" spans="1:11" x14ac:dyDescent="0.2">
      <c r="E129">
        <v>3</v>
      </c>
      <c r="F129">
        <v>254.25299999999999</v>
      </c>
      <c r="G129">
        <v>2875.576</v>
      </c>
      <c r="H129">
        <v>2700.1010000000001</v>
      </c>
      <c r="I129">
        <v>3404</v>
      </c>
      <c r="J129">
        <v>10.784000000000001</v>
      </c>
      <c r="K129">
        <v>102.777</v>
      </c>
    </row>
    <row r="130" spans="1:11" x14ac:dyDescent="0.2">
      <c r="E130">
        <v>4</v>
      </c>
      <c r="F130">
        <v>121.348</v>
      </c>
      <c r="G130">
        <v>2956.931</v>
      </c>
      <c r="H130">
        <v>2849</v>
      </c>
      <c r="I130">
        <v>3694</v>
      </c>
      <c r="J130">
        <v>92.861999999999995</v>
      </c>
      <c r="K130">
        <v>48.137</v>
      </c>
    </row>
    <row r="131" spans="1:11" x14ac:dyDescent="0.2">
      <c r="E131">
        <v>5</v>
      </c>
      <c r="F131">
        <v>387.15800000000002</v>
      </c>
      <c r="G131">
        <v>3005.2510000000002</v>
      </c>
      <c r="H131">
        <v>2401.5830000000001</v>
      </c>
      <c r="I131">
        <v>3458.8240000000001</v>
      </c>
      <c r="J131">
        <v>59.183999999999997</v>
      </c>
      <c r="K131">
        <v>159.54400000000001</v>
      </c>
    </row>
    <row r="132" spans="1:11" x14ac:dyDescent="0.2">
      <c r="E132">
        <v>6</v>
      </c>
      <c r="F132">
        <v>138.68299999999999</v>
      </c>
      <c r="G132">
        <v>2881.837</v>
      </c>
      <c r="H132">
        <v>2531.223</v>
      </c>
      <c r="I132">
        <v>3476.8539999999998</v>
      </c>
      <c r="J132">
        <v>-25.463000000000001</v>
      </c>
      <c r="K132">
        <v>55.911999999999999</v>
      </c>
    </row>
    <row r="134" spans="1:11" x14ac:dyDescent="0.2">
      <c r="D134" t="s">
        <v>18</v>
      </c>
    </row>
    <row r="135" spans="1:11" x14ac:dyDescent="0.2">
      <c r="E135">
        <v>1</v>
      </c>
      <c r="F135">
        <v>208.02500000000001</v>
      </c>
      <c r="G135">
        <v>2006.5309999999999</v>
      </c>
      <c r="H135">
        <v>1710.143</v>
      </c>
      <c r="I135">
        <v>2442</v>
      </c>
      <c r="J135">
        <v>64.885000000000005</v>
      </c>
      <c r="K135">
        <v>84.954999999999998</v>
      </c>
    </row>
    <row r="136" spans="1:11" x14ac:dyDescent="0.2">
      <c r="E136">
        <v>2</v>
      </c>
      <c r="F136">
        <v>115.57</v>
      </c>
      <c r="G136">
        <v>1990.8610000000001</v>
      </c>
      <c r="H136">
        <v>1699.114</v>
      </c>
      <c r="I136">
        <v>2896.8310000000001</v>
      </c>
      <c r="J136">
        <v>-27.896999999999998</v>
      </c>
      <c r="K136">
        <v>46.238999999999997</v>
      </c>
    </row>
    <row r="137" spans="1:11" x14ac:dyDescent="0.2">
      <c r="E137">
        <v>3</v>
      </c>
      <c r="F137">
        <v>173.35400000000001</v>
      </c>
      <c r="G137">
        <v>1990.7840000000001</v>
      </c>
      <c r="H137">
        <v>1616.8620000000001</v>
      </c>
      <c r="I137">
        <v>2218.0340000000001</v>
      </c>
      <c r="J137">
        <v>7.8529999999999998</v>
      </c>
      <c r="K137">
        <v>70.372</v>
      </c>
    </row>
    <row r="138" spans="1:11" x14ac:dyDescent="0.2">
      <c r="E138">
        <v>4</v>
      </c>
      <c r="F138">
        <v>184.911</v>
      </c>
      <c r="G138">
        <v>2202.8490000000002</v>
      </c>
      <c r="H138">
        <v>2000.8389999999999</v>
      </c>
      <c r="I138">
        <v>3375</v>
      </c>
      <c r="J138">
        <v>-80.837999999999994</v>
      </c>
      <c r="K138">
        <v>75.481999999999999</v>
      </c>
    </row>
    <row r="143" spans="1:11" x14ac:dyDescent="0.2">
      <c r="A143" t="s">
        <v>7</v>
      </c>
    </row>
    <row r="145" spans="2:17" x14ac:dyDescent="0.2">
      <c r="C145" s="6"/>
      <c r="D145" s="6" t="s">
        <v>20</v>
      </c>
      <c r="E145" s="6" t="s">
        <v>21</v>
      </c>
      <c r="F145" s="7" t="s">
        <v>22</v>
      </c>
      <c r="Q145" s="5" t="s">
        <v>23</v>
      </c>
    </row>
    <row r="146" spans="2:17" x14ac:dyDescent="0.2">
      <c r="B146">
        <v>149.73500000000001</v>
      </c>
      <c r="C146" t="b">
        <f t="shared" ref="C146:C209" si="0">ISEVEN(ROW())</f>
        <v>1</v>
      </c>
      <c r="D146">
        <f>IF(C146,B146,"")</f>
        <v>149.73500000000001</v>
      </c>
      <c r="E146">
        <f>IF(C146,B147,"")</f>
        <v>59.515999999999998</v>
      </c>
      <c r="F146" s="8">
        <f>IF(C146,(D146*E146)^0.5,"")</f>
        <v>94.401420857951081</v>
      </c>
      <c r="Q146">
        <v>423.10399999999998</v>
      </c>
    </row>
    <row r="147" spans="2:17" x14ac:dyDescent="0.2">
      <c r="B147">
        <v>59.515999999999998</v>
      </c>
      <c r="C147" t="b">
        <f t="shared" si="0"/>
        <v>0</v>
      </c>
      <c r="D147" t="str">
        <f t="shared" ref="D147:D159" si="1">IF(C147,B147,"")</f>
        <v/>
      </c>
      <c r="E147" t="str">
        <f t="shared" ref="E147:E159" si="2">IF(C147,B148,"")</f>
        <v/>
      </c>
      <c r="F147" s="8" t="str">
        <f t="shared" ref="F147:F159" si="3">IF(C147,(D147*E147)^0.5,"")</f>
        <v/>
      </c>
      <c r="Q147">
        <v>242.91900000000001</v>
      </c>
    </row>
    <row r="148" spans="2:17" x14ac:dyDescent="0.2">
      <c r="B148">
        <v>168.90299999999999</v>
      </c>
      <c r="C148" t="b">
        <f t="shared" si="0"/>
        <v>1</v>
      </c>
      <c r="D148">
        <f t="shared" si="1"/>
        <v>168.90299999999999</v>
      </c>
      <c r="E148">
        <f t="shared" si="2"/>
        <v>102.128</v>
      </c>
      <c r="F148" s="8">
        <f t="shared" si="3"/>
        <v>131.3382106776242</v>
      </c>
      <c r="Q148">
        <v>149.45099999999999</v>
      </c>
    </row>
    <row r="149" spans="2:17" x14ac:dyDescent="0.2">
      <c r="B149">
        <v>102.128</v>
      </c>
      <c r="C149" t="b">
        <f t="shared" si="0"/>
        <v>0</v>
      </c>
      <c r="D149" t="str">
        <f t="shared" si="1"/>
        <v/>
      </c>
      <c r="E149" t="str">
        <f t="shared" si="2"/>
        <v/>
      </c>
      <c r="F149" s="8" t="str">
        <f t="shared" si="3"/>
        <v/>
      </c>
      <c r="Q149">
        <v>116.521</v>
      </c>
    </row>
    <row r="150" spans="2:17" x14ac:dyDescent="0.2">
      <c r="B150">
        <v>153.41399999999999</v>
      </c>
      <c r="C150" t="b">
        <f t="shared" si="0"/>
        <v>1</v>
      </c>
      <c r="D150">
        <f t="shared" si="1"/>
        <v>153.41399999999999</v>
      </c>
      <c r="E150">
        <f t="shared" si="2"/>
        <v>66.790999999999997</v>
      </c>
      <c r="F150" s="8">
        <f t="shared" si="3"/>
        <v>101.22585872196886</v>
      </c>
      <c r="Q150">
        <v>493.35700000000003</v>
      </c>
    </row>
    <row r="151" spans="2:17" x14ac:dyDescent="0.2">
      <c r="B151">
        <v>66.790999999999997</v>
      </c>
      <c r="C151" t="b">
        <f t="shared" si="0"/>
        <v>0</v>
      </c>
      <c r="D151" t="str">
        <f t="shared" si="1"/>
        <v/>
      </c>
      <c r="E151" t="str">
        <f t="shared" si="2"/>
        <v/>
      </c>
      <c r="F151" s="8" t="str">
        <f t="shared" si="3"/>
        <v/>
      </c>
      <c r="Q151">
        <v>339.24200000000002</v>
      </c>
    </row>
    <row r="152" spans="2:17" x14ac:dyDescent="0.2">
      <c r="B152">
        <v>102.26900000000001</v>
      </c>
      <c r="C152" t="b">
        <f t="shared" si="0"/>
        <v>1</v>
      </c>
      <c r="D152">
        <f t="shared" si="1"/>
        <v>102.26900000000001</v>
      </c>
      <c r="E152">
        <f t="shared" si="2"/>
        <v>42.476999999999997</v>
      </c>
      <c r="F152" s="8">
        <f t="shared" si="3"/>
        <v>65.909637481934311</v>
      </c>
      <c r="Q152">
        <v>513.64300000000003</v>
      </c>
    </row>
    <row r="153" spans="2:17" x14ac:dyDescent="0.2">
      <c r="B153">
        <v>42.476999999999997</v>
      </c>
      <c r="C153" t="b">
        <f t="shared" si="0"/>
        <v>0</v>
      </c>
      <c r="D153" t="str">
        <f t="shared" si="1"/>
        <v/>
      </c>
      <c r="E153" t="str">
        <f t="shared" si="2"/>
        <v/>
      </c>
      <c r="F153" s="8" t="str">
        <f t="shared" si="3"/>
        <v/>
      </c>
      <c r="Q153">
        <v>325.25799999999998</v>
      </c>
    </row>
    <row r="154" spans="2:17" x14ac:dyDescent="0.2">
      <c r="B154">
        <v>59.127000000000002</v>
      </c>
      <c r="C154" t="b">
        <f t="shared" si="0"/>
        <v>1</v>
      </c>
      <c r="D154">
        <f t="shared" si="1"/>
        <v>59.127000000000002</v>
      </c>
      <c r="E154">
        <f t="shared" si="2"/>
        <v>24.187999999999999</v>
      </c>
      <c r="F154" s="8">
        <f t="shared" si="3"/>
        <v>37.817507532887461</v>
      </c>
      <c r="Q154">
        <v>220.46</v>
      </c>
    </row>
    <row r="155" spans="2:17" x14ac:dyDescent="0.2">
      <c r="B155">
        <v>24.187999999999999</v>
      </c>
      <c r="C155" t="b">
        <f t="shared" si="0"/>
        <v>0</v>
      </c>
      <c r="D155" t="str">
        <f t="shared" si="1"/>
        <v/>
      </c>
      <c r="E155" t="str">
        <f t="shared" si="2"/>
        <v/>
      </c>
      <c r="F155" s="8" t="str">
        <f t="shared" si="3"/>
        <v/>
      </c>
      <c r="Q155">
        <v>158.745</v>
      </c>
    </row>
    <row r="156" spans="2:17" x14ac:dyDescent="0.2">
      <c r="B156">
        <v>193.01599999999999</v>
      </c>
      <c r="C156" t="b">
        <f t="shared" si="0"/>
        <v>1</v>
      </c>
      <c r="D156">
        <f t="shared" si="1"/>
        <v>193.01599999999999</v>
      </c>
      <c r="E156">
        <f t="shared" si="2"/>
        <v>55.561999999999998</v>
      </c>
      <c r="F156" s="8">
        <f t="shared" si="3"/>
        <v>103.5584617112479</v>
      </c>
      <c r="Q156">
        <v>679.29200000000003</v>
      </c>
    </row>
    <row r="157" spans="2:17" x14ac:dyDescent="0.2">
      <c r="B157">
        <v>55.561999999999998</v>
      </c>
      <c r="C157" t="b">
        <f t="shared" si="0"/>
        <v>0</v>
      </c>
      <c r="D157" t="str">
        <f t="shared" si="1"/>
        <v/>
      </c>
      <c r="E157" t="str">
        <f t="shared" si="2"/>
        <v/>
      </c>
      <c r="F157" s="8" t="str">
        <f t="shared" si="3"/>
        <v/>
      </c>
      <c r="Q157">
        <v>150.833</v>
      </c>
    </row>
    <row r="158" spans="2:17" x14ac:dyDescent="0.2">
      <c r="B158">
        <v>127.131</v>
      </c>
      <c r="C158" t="b">
        <f t="shared" si="0"/>
        <v>1</v>
      </c>
      <c r="D158">
        <f t="shared" si="1"/>
        <v>127.131</v>
      </c>
      <c r="E158">
        <f t="shared" si="2"/>
        <v>69.097999999999999</v>
      </c>
      <c r="F158" s="8">
        <f t="shared" si="3"/>
        <v>93.725651974259421</v>
      </c>
      <c r="Q158">
        <v>305.685</v>
      </c>
    </row>
    <row r="159" spans="2:17" x14ac:dyDescent="0.2">
      <c r="B159">
        <v>69.097999999999999</v>
      </c>
      <c r="C159" t="b">
        <f t="shared" si="0"/>
        <v>0</v>
      </c>
      <c r="D159" t="str">
        <f t="shared" si="1"/>
        <v/>
      </c>
      <c r="E159" t="str">
        <f t="shared" si="2"/>
        <v/>
      </c>
      <c r="F159" s="8" t="str">
        <f t="shared" si="3"/>
        <v/>
      </c>
      <c r="Q159">
        <v>356.98099999999999</v>
      </c>
    </row>
    <row r="160" spans="2:17" x14ac:dyDescent="0.2">
      <c r="B160">
        <v>162.68199999999999</v>
      </c>
      <c r="C160" t="b">
        <f t="shared" si="0"/>
        <v>1</v>
      </c>
      <c r="D160">
        <f t="shared" ref="D160:D223" si="4">IF(C160,B160,"")</f>
        <v>162.68199999999999</v>
      </c>
      <c r="E160">
        <f t="shared" ref="E160:E223" si="5">IF(C160,B161,"")</f>
        <v>44.194000000000003</v>
      </c>
      <c r="F160" s="8">
        <f t="shared" ref="F160:F223" si="6">IF(C160,(D160*E160)^0.5,"")</f>
        <v>84.791322126736532</v>
      </c>
      <c r="Q160">
        <v>816.24900000000002</v>
      </c>
    </row>
    <row r="161" spans="2:17" x14ac:dyDescent="0.2">
      <c r="B161">
        <v>44.194000000000003</v>
      </c>
      <c r="C161" t="b">
        <f t="shared" si="0"/>
        <v>0</v>
      </c>
      <c r="D161" t="str">
        <f t="shared" si="4"/>
        <v/>
      </c>
      <c r="E161" t="str">
        <f t="shared" si="5"/>
        <v/>
      </c>
      <c r="F161" s="8" t="str">
        <f t="shared" si="6"/>
        <v/>
      </c>
      <c r="Q161">
        <v>308.74599999999998</v>
      </c>
    </row>
    <row r="162" spans="2:17" x14ac:dyDescent="0.2">
      <c r="B162">
        <v>116.38200000000001</v>
      </c>
      <c r="C162" t="b">
        <f t="shared" si="0"/>
        <v>1</v>
      </c>
      <c r="D162">
        <f t="shared" si="4"/>
        <v>116.38200000000001</v>
      </c>
      <c r="E162">
        <f t="shared" si="5"/>
        <v>25.553000000000001</v>
      </c>
      <c r="F162" s="8">
        <f t="shared" si="6"/>
        <v>54.533560730984732</v>
      </c>
      <c r="Q162">
        <v>402.35700000000003</v>
      </c>
    </row>
    <row r="163" spans="2:17" x14ac:dyDescent="0.2">
      <c r="B163">
        <v>25.553000000000001</v>
      </c>
      <c r="C163" t="b">
        <f t="shared" si="0"/>
        <v>0</v>
      </c>
      <c r="D163" t="str">
        <f t="shared" si="4"/>
        <v/>
      </c>
      <c r="E163" t="str">
        <f t="shared" si="5"/>
        <v/>
      </c>
      <c r="F163" s="8" t="str">
        <f t="shared" si="6"/>
        <v/>
      </c>
      <c r="Q163">
        <v>328.31700000000001</v>
      </c>
    </row>
    <row r="164" spans="2:17" x14ac:dyDescent="0.2">
      <c r="B164">
        <v>142.102</v>
      </c>
      <c r="C164" t="b">
        <f t="shared" si="0"/>
        <v>1</v>
      </c>
      <c r="D164">
        <f t="shared" si="4"/>
        <v>142.102</v>
      </c>
      <c r="E164">
        <f t="shared" si="5"/>
        <v>48.451000000000001</v>
      </c>
      <c r="F164" s="8">
        <f t="shared" si="6"/>
        <v>82.975803714094866</v>
      </c>
      <c r="Q164">
        <v>133.28700000000001</v>
      </c>
    </row>
    <row r="165" spans="2:17" x14ac:dyDescent="0.2">
      <c r="B165">
        <v>48.451000000000001</v>
      </c>
      <c r="C165" t="b">
        <f t="shared" si="0"/>
        <v>0</v>
      </c>
      <c r="D165" t="str">
        <f t="shared" si="4"/>
        <v/>
      </c>
      <c r="E165" t="str">
        <f t="shared" si="5"/>
        <v/>
      </c>
      <c r="F165" s="8" t="str">
        <f t="shared" si="6"/>
        <v/>
      </c>
      <c r="Q165">
        <v>224.91800000000001</v>
      </c>
    </row>
    <row r="166" spans="2:17" x14ac:dyDescent="0.2">
      <c r="B166">
        <v>108.18</v>
      </c>
      <c r="C166" t="b">
        <f t="shared" si="0"/>
        <v>1</v>
      </c>
      <c r="D166">
        <f t="shared" si="4"/>
        <v>108.18</v>
      </c>
      <c r="E166">
        <f t="shared" si="5"/>
        <v>69.876999999999995</v>
      </c>
      <c r="F166" s="8">
        <f t="shared" si="6"/>
        <v>86.944199691526293</v>
      </c>
      <c r="Q166">
        <v>158.92599999999999</v>
      </c>
    </row>
    <row r="167" spans="2:17" x14ac:dyDescent="0.2">
      <c r="B167">
        <v>69.876999999999995</v>
      </c>
      <c r="C167" t="b">
        <f t="shared" si="0"/>
        <v>0</v>
      </c>
      <c r="D167" t="str">
        <f t="shared" si="4"/>
        <v/>
      </c>
      <c r="E167" t="str">
        <f t="shared" si="5"/>
        <v/>
      </c>
      <c r="F167" s="8" t="str">
        <f t="shared" si="6"/>
        <v/>
      </c>
      <c r="Q167">
        <v>290.70499999999998</v>
      </c>
    </row>
    <row r="168" spans="2:17" x14ac:dyDescent="0.2">
      <c r="B168">
        <v>99.789000000000001</v>
      </c>
      <c r="C168" t="b">
        <f t="shared" si="0"/>
        <v>1</v>
      </c>
      <c r="D168">
        <f t="shared" si="4"/>
        <v>99.789000000000001</v>
      </c>
      <c r="E168">
        <f t="shared" si="5"/>
        <v>38.479999999999997</v>
      </c>
      <c r="F168" s="8">
        <f t="shared" si="6"/>
        <v>61.966771095483097</v>
      </c>
      <c r="Q168">
        <v>226.483</v>
      </c>
    </row>
    <row r="169" spans="2:17" x14ac:dyDescent="0.2">
      <c r="B169">
        <v>38.479999999999997</v>
      </c>
      <c r="C169" t="b">
        <f t="shared" si="0"/>
        <v>0</v>
      </c>
      <c r="D169" t="str">
        <f t="shared" si="4"/>
        <v/>
      </c>
      <c r="E169" t="str">
        <f t="shared" si="5"/>
        <v/>
      </c>
      <c r="F169" s="8" t="str">
        <f t="shared" si="6"/>
        <v/>
      </c>
      <c r="Q169">
        <v>322.74799999999999</v>
      </c>
    </row>
    <row r="170" spans="2:17" x14ac:dyDescent="0.2">
      <c r="B170">
        <v>102.699</v>
      </c>
      <c r="C170" t="b">
        <f t="shared" si="0"/>
        <v>1</v>
      </c>
      <c r="D170">
        <f t="shared" si="4"/>
        <v>102.699</v>
      </c>
      <c r="E170">
        <f t="shared" si="5"/>
        <v>53.670999999999999</v>
      </c>
      <c r="F170" s="8">
        <f t="shared" si="6"/>
        <v>74.24256211230859</v>
      </c>
      <c r="Q170">
        <v>383.35300000000001</v>
      </c>
    </row>
    <row r="171" spans="2:17" x14ac:dyDescent="0.2">
      <c r="B171">
        <v>53.670999999999999</v>
      </c>
      <c r="C171" t="b">
        <f t="shared" si="0"/>
        <v>0</v>
      </c>
      <c r="D171" t="str">
        <f t="shared" si="4"/>
        <v/>
      </c>
      <c r="E171" t="str">
        <f t="shared" si="5"/>
        <v/>
      </c>
      <c r="F171" s="8" t="str">
        <f t="shared" si="6"/>
        <v/>
      </c>
      <c r="Q171">
        <v>480.815</v>
      </c>
    </row>
    <row r="172" spans="2:17" x14ac:dyDescent="0.2">
      <c r="B172">
        <v>112.526</v>
      </c>
      <c r="C172" t="b">
        <f t="shared" si="0"/>
        <v>1</v>
      </c>
      <c r="D172">
        <f t="shared" si="4"/>
        <v>112.526</v>
      </c>
      <c r="E172">
        <f t="shared" si="5"/>
        <v>66.290999999999997</v>
      </c>
      <c r="F172" s="8">
        <f t="shared" si="6"/>
        <v>86.368171602738002</v>
      </c>
      <c r="Q172">
        <v>285.714</v>
      </c>
    </row>
    <row r="173" spans="2:17" x14ac:dyDescent="0.2">
      <c r="B173">
        <v>66.290999999999997</v>
      </c>
      <c r="C173" t="b">
        <f t="shared" si="0"/>
        <v>0</v>
      </c>
      <c r="D173" t="str">
        <f t="shared" si="4"/>
        <v/>
      </c>
      <c r="E173" t="str">
        <f t="shared" si="5"/>
        <v/>
      </c>
      <c r="F173" s="8" t="str">
        <f t="shared" si="6"/>
        <v/>
      </c>
      <c r="Q173">
        <v>217.15199999999999</v>
      </c>
    </row>
    <row r="174" spans="2:17" x14ac:dyDescent="0.2">
      <c r="B174">
        <v>91.259</v>
      </c>
      <c r="C174" t="b">
        <f t="shared" si="0"/>
        <v>1</v>
      </c>
      <c r="D174">
        <f t="shared" si="4"/>
        <v>91.259</v>
      </c>
      <c r="E174">
        <f t="shared" si="5"/>
        <v>53.55</v>
      </c>
      <c r="F174" s="8">
        <f t="shared" si="6"/>
        <v>69.906505062118498</v>
      </c>
      <c r="Q174">
        <v>81.872</v>
      </c>
    </row>
    <row r="175" spans="2:17" x14ac:dyDescent="0.2">
      <c r="B175">
        <v>53.55</v>
      </c>
      <c r="C175" t="b">
        <f t="shared" si="0"/>
        <v>0</v>
      </c>
      <c r="D175" t="str">
        <f t="shared" si="4"/>
        <v/>
      </c>
      <c r="E175" t="str">
        <f t="shared" si="5"/>
        <v/>
      </c>
      <c r="F175" s="8" t="str">
        <f t="shared" si="6"/>
        <v/>
      </c>
      <c r="Q175">
        <v>208.505</v>
      </c>
    </row>
    <row r="176" spans="2:17" x14ac:dyDescent="0.2">
      <c r="B176">
        <v>198.226</v>
      </c>
      <c r="C176" t="b">
        <f t="shared" si="0"/>
        <v>1</v>
      </c>
      <c r="D176">
        <f t="shared" si="4"/>
        <v>198.226</v>
      </c>
      <c r="E176">
        <f t="shared" si="5"/>
        <v>50.552</v>
      </c>
      <c r="F176" s="8">
        <f t="shared" si="6"/>
        <v>100.10355014683545</v>
      </c>
      <c r="Q176">
        <v>716.26300000000003</v>
      </c>
    </row>
    <row r="177" spans="2:17" x14ac:dyDescent="0.2">
      <c r="B177">
        <v>50.552</v>
      </c>
      <c r="C177" t="b">
        <f t="shared" si="0"/>
        <v>0</v>
      </c>
      <c r="D177" t="str">
        <f t="shared" si="4"/>
        <v/>
      </c>
      <c r="E177" t="str">
        <f t="shared" si="5"/>
        <v/>
      </c>
      <c r="F177" s="8" t="str">
        <f t="shared" si="6"/>
        <v/>
      </c>
      <c r="Q177">
        <v>404.64600000000002</v>
      </c>
    </row>
    <row r="178" spans="2:17" x14ac:dyDescent="0.2">
      <c r="B178">
        <v>132.40799999999999</v>
      </c>
      <c r="C178" t="b">
        <f t="shared" si="0"/>
        <v>1</v>
      </c>
      <c r="D178">
        <f t="shared" si="4"/>
        <v>132.40799999999999</v>
      </c>
      <c r="E178">
        <f t="shared" si="5"/>
        <v>74.558000000000007</v>
      </c>
      <c r="F178" s="8">
        <f t="shared" si="6"/>
        <v>99.3583195510069</v>
      </c>
      <c r="Q178">
        <v>199.67599999999999</v>
      </c>
    </row>
    <row r="179" spans="2:17" x14ac:dyDescent="0.2">
      <c r="B179">
        <v>74.558000000000007</v>
      </c>
      <c r="C179" t="b">
        <f t="shared" si="0"/>
        <v>0</v>
      </c>
      <c r="D179" t="str">
        <f t="shared" si="4"/>
        <v/>
      </c>
      <c r="E179" t="str">
        <f t="shared" si="5"/>
        <v/>
      </c>
      <c r="F179" s="8" t="str">
        <f t="shared" si="6"/>
        <v/>
      </c>
      <c r="Q179">
        <v>487.83699999999999</v>
      </c>
    </row>
    <row r="180" spans="2:17" x14ac:dyDescent="0.2">
      <c r="B180">
        <v>110.577</v>
      </c>
      <c r="C180" t="b">
        <f t="shared" si="0"/>
        <v>1</v>
      </c>
      <c r="D180">
        <f t="shared" si="4"/>
        <v>110.577</v>
      </c>
      <c r="E180">
        <f t="shared" si="5"/>
        <v>52.884999999999998</v>
      </c>
      <c r="F180" s="8">
        <f t="shared" si="6"/>
        <v>76.471332177489884</v>
      </c>
      <c r="Q180">
        <v>211.22900000000001</v>
      </c>
    </row>
    <row r="181" spans="2:17" x14ac:dyDescent="0.2">
      <c r="B181">
        <v>52.884999999999998</v>
      </c>
      <c r="C181" t="b">
        <f t="shared" si="0"/>
        <v>0</v>
      </c>
      <c r="D181" t="str">
        <f t="shared" si="4"/>
        <v/>
      </c>
      <c r="E181" t="str">
        <f t="shared" si="5"/>
        <v/>
      </c>
      <c r="F181" s="8" t="str">
        <f t="shared" si="6"/>
        <v/>
      </c>
      <c r="Q181">
        <v>211.84100000000001</v>
      </c>
    </row>
    <row r="182" spans="2:17" x14ac:dyDescent="0.2">
      <c r="B182">
        <v>101.105</v>
      </c>
      <c r="C182" t="b">
        <f t="shared" si="0"/>
        <v>1</v>
      </c>
      <c r="D182">
        <f t="shared" si="4"/>
        <v>101.105</v>
      </c>
      <c r="E182">
        <f t="shared" si="5"/>
        <v>43.335999999999999</v>
      </c>
      <c r="F182" s="8">
        <f t="shared" si="6"/>
        <v>66.192796284792195</v>
      </c>
      <c r="Q182">
        <v>139.11199999999999</v>
      </c>
    </row>
    <row r="183" spans="2:17" x14ac:dyDescent="0.2">
      <c r="B183">
        <v>43.335999999999999</v>
      </c>
      <c r="C183" t="b">
        <f t="shared" si="0"/>
        <v>0</v>
      </c>
      <c r="D183" t="str">
        <f t="shared" si="4"/>
        <v/>
      </c>
      <c r="E183" t="str">
        <f t="shared" si="5"/>
        <v/>
      </c>
      <c r="F183" s="8" t="str">
        <f t="shared" si="6"/>
        <v/>
      </c>
      <c r="Q183">
        <v>61.286000000000001</v>
      </c>
    </row>
    <row r="184" spans="2:17" x14ac:dyDescent="0.2">
      <c r="B184">
        <v>84.954999999999998</v>
      </c>
      <c r="C184" t="b">
        <f t="shared" si="0"/>
        <v>1</v>
      </c>
      <c r="D184">
        <f t="shared" si="4"/>
        <v>84.954999999999998</v>
      </c>
      <c r="E184">
        <f t="shared" si="5"/>
        <v>39.790999999999997</v>
      </c>
      <c r="F184" s="8">
        <f t="shared" si="6"/>
        <v>58.14158928856348</v>
      </c>
      <c r="Q184">
        <v>166.63</v>
      </c>
    </row>
    <row r="185" spans="2:17" x14ac:dyDescent="0.2">
      <c r="B185">
        <v>39.790999999999997</v>
      </c>
      <c r="C185" t="b">
        <f t="shared" si="0"/>
        <v>0</v>
      </c>
      <c r="D185" t="str">
        <f t="shared" si="4"/>
        <v/>
      </c>
      <c r="E185" t="str">
        <f t="shared" si="5"/>
        <v/>
      </c>
      <c r="F185" s="8" t="str">
        <f t="shared" si="6"/>
        <v/>
      </c>
      <c r="Q185">
        <v>87.103999999999999</v>
      </c>
    </row>
    <row r="186" spans="2:17" x14ac:dyDescent="0.2">
      <c r="B186">
        <v>142.01</v>
      </c>
      <c r="C186" t="b">
        <f t="shared" si="0"/>
        <v>1</v>
      </c>
      <c r="D186">
        <f t="shared" si="4"/>
        <v>142.01</v>
      </c>
      <c r="E186">
        <f t="shared" si="5"/>
        <v>101.07599999999999</v>
      </c>
      <c r="F186" s="8">
        <f t="shared" si="6"/>
        <v>119.80735686926742</v>
      </c>
      <c r="Q186">
        <v>114.807</v>
      </c>
    </row>
    <row r="187" spans="2:17" x14ac:dyDescent="0.2">
      <c r="B187">
        <v>101.07599999999999</v>
      </c>
      <c r="C187" t="b">
        <f t="shared" si="0"/>
        <v>0</v>
      </c>
      <c r="D187" t="str">
        <f t="shared" si="4"/>
        <v/>
      </c>
      <c r="E187" t="str">
        <f t="shared" si="5"/>
        <v/>
      </c>
      <c r="F187" s="8" t="str">
        <f t="shared" si="6"/>
        <v/>
      </c>
      <c r="Q187">
        <v>38.008000000000003</v>
      </c>
    </row>
    <row r="188" spans="2:17" x14ac:dyDescent="0.2">
      <c r="B188">
        <v>306.43099999999998</v>
      </c>
      <c r="C188" t="b">
        <f t="shared" si="0"/>
        <v>1</v>
      </c>
      <c r="D188">
        <f t="shared" si="4"/>
        <v>306.43099999999998</v>
      </c>
      <c r="E188">
        <f t="shared" si="5"/>
        <v>102.04300000000001</v>
      </c>
      <c r="F188" s="8">
        <f t="shared" si="6"/>
        <v>176.83081895699064</v>
      </c>
      <c r="Q188">
        <v>118.009</v>
      </c>
    </row>
    <row r="189" spans="2:17" x14ac:dyDescent="0.2">
      <c r="B189">
        <v>102.04300000000001</v>
      </c>
      <c r="C189" t="b">
        <f t="shared" si="0"/>
        <v>0</v>
      </c>
      <c r="D189" t="str">
        <f t="shared" si="4"/>
        <v/>
      </c>
      <c r="E189" t="str">
        <f t="shared" si="5"/>
        <v/>
      </c>
      <c r="F189" s="8" t="str">
        <f t="shared" si="6"/>
        <v/>
      </c>
      <c r="Q189">
        <v>67.692999999999998</v>
      </c>
    </row>
    <row r="190" spans="2:17" x14ac:dyDescent="0.2">
      <c r="B190">
        <v>341.32900000000001</v>
      </c>
      <c r="C190" t="b">
        <f t="shared" si="0"/>
        <v>1</v>
      </c>
      <c r="D190">
        <f t="shared" si="4"/>
        <v>341.32900000000001</v>
      </c>
      <c r="E190">
        <f t="shared" si="5"/>
        <v>80.771000000000001</v>
      </c>
      <c r="F190" s="8">
        <f t="shared" si="6"/>
        <v>166.04061147502438</v>
      </c>
      <c r="Q190">
        <v>106.477</v>
      </c>
    </row>
    <row r="191" spans="2:17" x14ac:dyDescent="0.2">
      <c r="B191">
        <v>80.771000000000001</v>
      </c>
      <c r="C191" t="b">
        <f t="shared" si="0"/>
        <v>0</v>
      </c>
      <c r="D191" t="str">
        <f t="shared" si="4"/>
        <v/>
      </c>
      <c r="E191" t="str">
        <f t="shared" si="5"/>
        <v/>
      </c>
      <c r="F191" s="8" t="str">
        <f t="shared" si="6"/>
        <v/>
      </c>
      <c r="Q191">
        <v>58.140999999999998</v>
      </c>
    </row>
    <row r="192" spans="2:17" x14ac:dyDescent="0.2">
      <c r="B192">
        <v>226.995</v>
      </c>
      <c r="C192" t="b">
        <f t="shared" si="0"/>
        <v>1</v>
      </c>
      <c r="D192">
        <f t="shared" si="4"/>
        <v>226.995</v>
      </c>
      <c r="E192">
        <f t="shared" si="5"/>
        <v>54.02</v>
      </c>
      <c r="F192" s="8">
        <f t="shared" si="6"/>
        <v>110.73513399097868</v>
      </c>
      <c r="Q192">
        <v>93.873000000000005</v>
      </c>
    </row>
    <row r="193" spans="2:17" x14ac:dyDescent="0.2">
      <c r="B193">
        <v>54.02</v>
      </c>
      <c r="C193" t="b">
        <f t="shared" si="0"/>
        <v>0</v>
      </c>
      <c r="D193" t="str">
        <f t="shared" si="4"/>
        <v/>
      </c>
      <c r="E193" t="str">
        <f t="shared" si="5"/>
        <v/>
      </c>
      <c r="F193" s="8" t="str">
        <f t="shared" si="6"/>
        <v/>
      </c>
      <c r="Q193">
        <v>79.908000000000001</v>
      </c>
    </row>
    <row r="194" spans="2:17" x14ac:dyDescent="0.2">
      <c r="B194">
        <v>161.613</v>
      </c>
      <c r="C194" t="b">
        <f t="shared" si="0"/>
        <v>1</v>
      </c>
      <c r="D194">
        <f t="shared" si="4"/>
        <v>161.613</v>
      </c>
      <c r="E194">
        <f t="shared" si="5"/>
        <v>55.497</v>
      </c>
      <c r="F194" s="8">
        <f t="shared" si="6"/>
        <v>94.704998078242951</v>
      </c>
      <c r="Q194">
        <v>93.781000000000006</v>
      </c>
    </row>
    <row r="195" spans="2:17" x14ac:dyDescent="0.2">
      <c r="B195">
        <v>55.497</v>
      </c>
      <c r="C195" t="b">
        <f t="shared" si="0"/>
        <v>0</v>
      </c>
      <c r="D195" t="str">
        <f t="shared" si="4"/>
        <v/>
      </c>
      <c r="E195" t="str">
        <f t="shared" si="5"/>
        <v/>
      </c>
      <c r="F195" s="8" t="str">
        <f t="shared" si="6"/>
        <v/>
      </c>
      <c r="Q195">
        <v>84.272000000000006</v>
      </c>
    </row>
    <row r="196" spans="2:17" x14ac:dyDescent="0.2">
      <c r="B196">
        <v>89.814999999999998</v>
      </c>
      <c r="C196" t="b">
        <f t="shared" si="0"/>
        <v>1</v>
      </c>
      <c r="D196">
        <f t="shared" si="4"/>
        <v>89.814999999999998</v>
      </c>
      <c r="E196">
        <f t="shared" si="5"/>
        <v>60.813000000000002</v>
      </c>
      <c r="F196" s="8">
        <f t="shared" si="6"/>
        <v>73.904800892770155</v>
      </c>
      <c r="Q196">
        <v>78.852000000000004</v>
      </c>
    </row>
    <row r="197" spans="2:17" x14ac:dyDescent="0.2">
      <c r="B197">
        <v>60.813000000000002</v>
      </c>
      <c r="C197" t="b">
        <f t="shared" si="0"/>
        <v>0</v>
      </c>
      <c r="D197" t="str">
        <f t="shared" si="4"/>
        <v/>
      </c>
      <c r="E197" t="str">
        <f t="shared" si="5"/>
        <v/>
      </c>
      <c r="F197" s="8" t="str">
        <f t="shared" si="6"/>
        <v/>
      </c>
      <c r="Q197">
        <v>43.353000000000002</v>
      </c>
    </row>
    <row r="198" spans="2:17" x14ac:dyDescent="0.2">
      <c r="B198">
        <v>150.965</v>
      </c>
      <c r="C198" t="b">
        <f t="shared" si="0"/>
        <v>1</v>
      </c>
      <c r="D198">
        <f t="shared" si="4"/>
        <v>150.965</v>
      </c>
      <c r="E198">
        <f t="shared" si="5"/>
        <v>40.865000000000002</v>
      </c>
      <c r="F198" s="8">
        <f t="shared" si="6"/>
        <v>78.544157803110977</v>
      </c>
      <c r="Q198">
        <v>54.232999999999997</v>
      </c>
    </row>
    <row r="199" spans="2:17" x14ac:dyDescent="0.2">
      <c r="B199">
        <v>40.865000000000002</v>
      </c>
      <c r="C199" t="b">
        <f t="shared" si="0"/>
        <v>0</v>
      </c>
      <c r="D199" t="str">
        <f t="shared" si="4"/>
        <v/>
      </c>
      <c r="E199" t="str">
        <f t="shared" si="5"/>
        <v/>
      </c>
      <c r="F199" s="8" t="str">
        <f t="shared" si="6"/>
        <v/>
      </c>
      <c r="Q199">
        <v>45.735999999999997</v>
      </c>
    </row>
    <row r="200" spans="2:17" x14ac:dyDescent="0.2">
      <c r="B200">
        <v>78.852000000000004</v>
      </c>
      <c r="C200" t="b">
        <f t="shared" si="0"/>
        <v>1</v>
      </c>
      <c r="D200">
        <f t="shared" si="4"/>
        <v>78.852000000000004</v>
      </c>
      <c r="E200">
        <f t="shared" si="5"/>
        <v>52.72</v>
      </c>
      <c r="F200" s="8">
        <f t="shared" si="6"/>
        <v>64.475401821159679</v>
      </c>
    </row>
    <row r="201" spans="2:17" x14ac:dyDescent="0.2">
      <c r="B201">
        <v>52.72</v>
      </c>
      <c r="C201" t="b">
        <f t="shared" si="0"/>
        <v>0</v>
      </c>
      <c r="D201" t="str">
        <f t="shared" si="4"/>
        <v/>
      </c>
      <c r="E201" t="str">
        <f t="shared" si="5"/>
        <v/>
      </c>
      <c r="F201" s="8" t="str">
        <f t="shared" si="6"/>
        <v/>
      </c>
    </row>
    <row r="202" spans="2:17" x14ac:dyDescent="0.2">
      <c r="B202">
        <v>229.57</v>
      </c>
      <c r="C202" t="b">
        <f t="shared" si="0"/>
        <v>1</v>
      </c>
      <c r="D202">
        <f t="shared" si="4"/>
        <v>229.57</v>
      </c>
      <c r="E202">
        <f t="shared" si="5"/>
        <v>60.36</v>
      </c>
      <c r="F202" s="8">
        <f t="shared" si="6"/>
        <v>117.71510183489627</v>
      </c>
    </row>
    <row r="203" spans="2:17" x14ac:dyDescent="0.2">
      <c r="B203">
        <v>60.36</v>
      </c>
      <c r="C203" t="b">
        <f t="shared" si="0"/>
        <v>0</v>
      </c>
      <c r="D203" t="str">
        <f t="shared" si="4"/>
        <v/>
      </c>
      <c r="E203" t="str">
        <f t="shared" si="5"/>
        <v/>
      </c>
      <c r="F203" s="8" t="str">
        <f t="shared" si="6"/>
        <v/>
      </c>
    </row>
    <row r="204" spans="2:17" x14ac:dyDescent="0.2">
      <c r="B204">
        <v>147.28299999999999</v>
      </c>
      <c r="C204" t="b">
        <f t="shared" si="0"/>
        <v>1</v>
      </c>
      <c r="D204">
        <f t="shared" si="4"/>
        <v>147.28299999999999</v>
      </c>
      <c r="E204">
        <f t="shared" si="5"/>
        <v>85.48</v>
      </c>
      <c r="F204" s="8">
        <f t="shared" si="6"/>
        <v>112.20405892836497</v>
      </c>
    </row>
    <row r="205" spans="2:17" x14ac:dyDescent="0.2">
      <c r="B205">
        <v>85.48</v>
      </c>
      <c r="C205" t="b">
        <f t="shared" si="0"/>
        <v>0</v>
      </c>
      <c r="D205" t="str">
        <f t="shared" si="4"/>
        <v/>
      </c>
      <c r="E205" t="str">
        <f t="shared" si="5"/>
        <v/>
      </c>
      <c r="F205" s="8" t="str">
        <f t="shared" si="6"/>
        <v/>
      </c>
    </row>
    <row r="206" spans="2:17" x14ac:dyDescent="0.2">
      <c r="B206">
        <v>241.404</v>
      </c>
      <c r="C206" t="b">
        <f t="shared" si="0"/>
        <v>1</v>
      </c>
      <c r="D206">
        <f t="shared" si="4"/>
        <v>241.404</v>
      </c>
      <c r="E206">
        <f t="shared" si="5"/>
        <v>126.196</v>
      </c>
      <c r="F206" s="8">
        <f t="shared" si="6"/>
        <v>174.54002172567758</v>
      </c>
    </row>
    <row r="207" spans="2:17" x14ac:dyDescent="0.2">
      <c r="B207">
        <v>126.196</v>
      </c>
      <c r="C207" t="b">
        <f t="shared" si="0"/>
        <v>0</v>
      </c>
      <c r="D207" t="str">
        <f t="shared" si="4"/>
        <v/>
      </c>
      <c r="E207" t="str">
        <f t="shared" si="5"/>
        <v/>
      </c>
      <c r="F207" s="8" t="str">
        <f t="shared" si="6"/>
        <v/>
      </c>
    </row>
    <row r="208" spans="2:17" x14ac:dyDescent="0.2">
      <c r="B208">
        <v>77.522000000000006</v>
      </c>
      <c r="C208" t="b">
        <f t="shared" si="0"/>
        <v>1</v>
      </c>
      <c r="D208">
        <f t="shared" si="4"/>
        <v>77.522000000000006</v>
      </c>
      <c r="E208">
        <f t="shared" si="5"/>
        <v>57.692</v>
      </c>
      <c r="F208" s="8">
        <f t="shared" si="6"/>
        <v>66.875998863568384</v>
      </c>
    </row>
    <row r="209" spans="2:6" x14ac:dyDescent="0.2">
      <c r="B209">
        <v>57.692</v>
      </c>
      <c r="C209" t="b">
        <f t="shared" si="0"/>
        <v>0</v>
      </c>
      <c r="D209" t="str">
        <f t="shared" si="4"/>
        <v/>
      </c>
      <c r="E209" t="str">
        <f t="shared" si="5"/>
        <v/>
      </c>
      <c r="F209" s="8" t="str">
        <f t="shared" si="6"/>
        <v/>
      </c>
    </row>
    <row r="210" spans="2:6" x14ac:dyDescent="0.2">
      <c r="B210">
        <v>88.682000000000002</v>
      </c>
      <c r="C210" t="b">
        <f t="shared" ref="C210:C247" si="7">ISEVEN(ROW())</f>
        <v>1</v>
      </c>
      <c r="D210">
        <f t="shared" si="4"/>
        <v>88.682000000000002</v>
      </c>
      <c r="E210">
        <f t="shared" si="5"/>
        <v>44.128999999999998</v>
      </c>
      <c r="F210" s="8">
        <f t="shared" si="6"/>
        <v>62.557557321238171</v>
      </c>
    </row>
    <row r="211" spans="2:6" x14ac:dyDescent="0.2">
      <c r="B211">
        <v>44.128999999999998</v>
      </c>
      <c r="C211" t="b">
        <f t="shared" si="7"/>
        <v>0</v>
      </c>
      <c r="D211" t="str">
        <f t="shared" si="4"/>
        <v/>
      </c>
      <c r="E211" t="str">
        <f t="shared" si="5"/>
        <v/>
      </c>
      <c r="F211" s="8" t="str">
        <f t="shared" si="6"/>
        <v/>
      </c>
    </row>
    <row r="212" spans="2:6" x14ac:dyDescent="0.2">
      <c r="B212">
        <v>66.203999999999994</v>
      </c>
      <c r="C212" t="b">
        <f t="shared" si="7"/>
        <v>1</v>
      </c>
      <c r="D212">
        <f t="shared" si="4"/>
        <v>66.203999999999994</v>
      </c>
      <c r="E212">
        <f t="shared" si="5"/>
        <v>42.595999999999997</v>
      </c>
      <c r="F212" s="8">
        <f t="shared" si="6"/>
        <v>53.103913076156637</v>
      </c>
    </row>
    <row r="213" spans="2:6" x14ac:dyDescent="0.2">
      <c r="B213">
        <v>42.595999999999997</v>
      </c>
      <c r="C213" t="b">
        <f t="shared" si="7"/>
        <v>0</v>
      </c>
      <c r="D213" t="str">
        <f t="shared" si="4"/>
        <v/>
      </c>
      <c r="E213" t="str">
        <f t="shared" si="5"/>
        <v/>
      </c>
      <c r="F213" s="8" t="str">
        <f t="shared" si="6"/>
        <v/>
      </c>
    </row>
    <row r="214" spans="2:6" x14ac:dyDescent="0.2">
      <c r="B214">
        <v>69.938999999999993</v>
      </c>
      <c r="C214" t="b">
        <f t="shared" si="7"/>
        <v>1</v>
      </c>
      <c r="D214">
        <f t="shared" si="4"/>
        <v>69.938999999999993</v>
      </c>
      <c r="E214">
        <f t="shared" si="5"/>
        <v>45.61</v>
      </c>
      <c r="F214" s="8">
        <f t="shared" si="6"/>
        <v>56.479357202432816</v>
      </c>
    </row>
    <row r="215" spans="2:6" x14ac:dyDescent="0.2">
      <c r="B215">
        <v>45.61</v>
      </c>
      <c r="C215" t="b">
        <f t="shared" si="7"/>
        <v>0</v>
      </c>
      <c r="D215" t="str">
        <f t="shared" si="4"/>
        <v/>
      </c>
      <c r="E215" t="str">
        <f t="shared" si="5"/>
        <v/>
      </c>
      <c r="F215" s="8" t="str">
        <f t="shared" si="6"/>
        <v/>
      </c>
    </row>
    <row r="216" spans="2:6" x14ac:dyDescent="0.2">
      <c r="B216">
        <v>98.087999999999994</v>
      </c>
      <c r="C216" t="b">
        <f t="shared" si="7"/>
        <v>1</v>
      </c>
      <c r="D216">
        <f t="shared" si="4"/>
        <v>98.087999999999994</v>
      </c>
      <c r="E216">
        <f t="shared" si="5"/>
        <v>56.987000000000002</v>
      </c>
      <c r="F216" s="8">
        <f t="shared" si="6"/>
        <v>74.76456952327085</v>
      </c>
    </row>
    <row r="217" spans="2:6" x14ac:dyDescent="0.2">
      <c r="B217">
        <v>56.987000000000002</v>
      </c>
      <c r="C217" t="b">
        <f t="shared" si="7"/>
        <v>0</v>
      </c>
      <c r="D217" t="str">
        <f t="shared" si="4"/>
        <v/>
      </c>
      <c r="E217" t="str">
        <f t="shared" si="5"/>
        <v/>
      </c>
      <c r="F217" s="8" t="str">
        <f t="shared" si="6"/>
        <v/>
      </c>
    </row>
    <row r="218" spans="2:6" x14ac:dyDescent="0.2">
      <c r="B218">
        <v>125.536</v>
      </c>
      <c r="C218" t="b">
        <f t="shared" si="7"/>
        <v>1</v>
      </c>
      <c r="D218">
        <f t="shared" si="4"/>
        <v>125.536</v>
      </c>
      <c r="E218">
        <f t="shared" si="5"/>
        <v>97.385000000000005</v>
      </c>
      <c r="F218" s="8">
        <f t="shared" si="6"/>
        <v>110.5681842122769</v>
      </c>
    </row>
    <row r="219" spans="2:6" x14ac:dyDescent="0.2">
      <c r="B219">
        <v>97.385000000000005</v>
      </c>
      <c r="C219" t="b">
        <f t="shared" si="7"/>
        <v>0</v>
      </c>
      <c r="D219" t="str">
        <f t="shared" si="4"/>
        <v/>
      </c>
      <c r="E219" t="str">
        <f t="shared" si="5"/>
        <v/>
      </c>
      <c r="F219" s="8" t="str">
        <f t="shared" si="6"/>
        <v/>
      </c>
    </row>
    <row r="220" spans="2:6" x14ac:dyDescent="0.2">
      <c r="B220">
        <v>82.478999999999999</v>
      </c>
      <c r="C220" t="b">
        <f t="shared" si="7"/>
        <v>1</v>
      </c>
      <c r="D220">
        <f t="shared" si="4"/>
        <v>82.478999999999999</v>
      </c>
      <c r="E220">
        <f t="shared" si="5"/>
        <v>42.680999999999997</v>
      </c>
      <c r="F220" s="8">
        <f t="shared" si="6"/>
        <v>59.331999789321102</v>
      </c>
    </row>
    <row r="221" spans="2:6" x14ac:dyDescent="0.2">
      <c r="B221">
        <v>42.680999999999997</v>
      </c>
      <c r="C221" t="b">
        <f t="shared" si="7"/>
        <v>0</v>
      </c>
      <c r="D221" t="str">
        <f t="shared" si="4"/>
        <v/>
      </c>
      <c r="E221" t="str">
        <f t="shared" si="5"/>
        <v/>
      </c>
      <c r="F221" s="8" t="str">
        <f t="shared" si="6"/>
        <v/>
      </c>
    </row>
    <row r="222" spans="2:6" x14ac:dyDescent="0.2">
      <c r="B222">
        <v>188.38</v>
      </c>
      <c r="C222" t="b">
        <f t="shared" si="7"/>
        <v>1</v>
      </c>
      <c r="D222">
        <f t="shared" si="4"/>
        <v>188.38</v>
      </c>
      <c r="E222">
        <f t="shared" si="5"/>
        <v>112.301</v>
      </c>
      <c r="F222" s="8">
        <f t="shared" si="6"/>
        <v>145.44848703235107</v>
      </c>
    </row>
    <row r="223" spans="2:6" x14ac:dyDescent="0.2">
      <c r="B223">
        <v>112.301</v>
      </c>
      <c r="C223" t="b">
        <f t="shared" si="7"/>
        <v>0</v>
      </c>
      <c r="D223" t="str">
        <f t="shared" si="4"/>
        <v/>
      </c>
      <c r="E223" t="str">
        <f t="shared" si="5"/>
        <v/>
      </c>
      <c r="F223" s="8" t="str">
        <f t="shared" si="6"/>
        <v/>
      </c>
    </row>
    <row r="224" spans="2:6" x14ac:dyDescent="0.2">
      <c r="B224">
        <v>95.686999999999998</v>
      </c>
      <c r="C224" t="b">
        <f t="shared" si="7"/>
        <v>1</v>
      </c>
      <c r="D224">
        <f t="shared" ref="D224:D247" si="8">IF(C224,B224,"")</f>
        <v>95.686999999999998</v>
      </c>
      <c r="E224">
        <f t="shared" ref="E224:E247" si="9">IF(C224,B225,"")</f>
        <v>51.345999999999997</v>
      </c>
      <c r="F224" s="8">
        <f t="shared" ref="F224:F247" si="10">IF(C224,(D224*E224)^0.5,"")</f>
        <v>70.093827845253244</v>
      </c>
    </row>
    <row r="225" spans="2:6" x14ac:dyDescent="0.2">
      <c r="B225">
        <v>51.345999999999997</v>
      </c>
      <c r="C225" t="b">
        <f t="shared" si="7"/>
        <v>0</v>
      </c>
      <c r="D225" t="str">
        <f t="shared" si="8"/>
        <v/>
      </c>
      <c r="E225" t="str">
        <f t="shared" si="9"/>
        <v/>
      </c>
      <c r="F225" s="8" t="str">
        <f t="shared" si="10"/>
        <v/>
      </c>
    </row>
    <row r="226" spans="2:6" x14ac:dyDescent="0.2">
      <c r="B226">
        <v>241.464</v>
      </c>
      <c r="C226" t="b">
        <f t="shared" si="7"/>
        <v>1</v>
      </c>
      <c r="D226">
        <f t="shared" si="8"/>
        <v>241.464</v>
      </c>
      <c r="E226">
        <f t="shared" si="9"/>
        <v>77.522000000000006</v>
      </c>
      <c r="F226" s="8">
        <f t="shared" si="10"/>
        <v>136.81656408490898</v>
      </c>
    </row>
    <row r="227" spans="2:6" x14ac:dyDescent="0.2">
      <c r="B227">
        <v>77.522000000000006</v>
      </c>
      <c r="C227" t="b">
        <f t="shared" si="7"/>
        <v>0</v>
      </c>
      <c r="D227" t="str">
        <f t="shared" si="8"/>
        <v/>
      </c>
      <c r="E227" t="str">
        <f t="shared" si="9"/>
        <v/>
      </c>
      <c r="F227" s="8" t="str">
        <f t="shared" si="10"/>
        <v/>
      </c>
    </row>
    <row r="228" spans="2:6" x14ac:dyDescent="0.2">
      <c r="B228">
        <v>153.92099999999999</v>
      </c>
      <c r="C228" t="b">
        <f t="shared" si="7"/>
        <v>1</v>
      </c>
      <c r="D228">
        <f t="shared" si="8"/>
        <v>153.92099999999999</v>
      </c>
      <c r="E228">
        <f t="shared" si="9"/>
        <v>64.501999999999995</v>
      </c>
      <c r="F228" s="8">
        <f t="shared" si="10"/>
        <v>99.640415203871967</v>
      </c>
    </row>
    <row r="229" spans="2:6" x14ac:dyDescent="0.2">
      <c r="B229">
        <v>64.501999999999995</v>
      </c>
      <c r="C229" t="b">
        <f t="shared" si="7"/>
        <v>0</v>
      </c>
      <c r="D229" t="str">
        <f t="shared" si="8"/>
        <v/>
      </c>
      <c r="E229" t="str">
        <f t="shared" si="9"/>
        <v/>
      </c>
      <c r="F229" s="8" t="str">
        <f t="shared" si="10"/>
        <v/>
      </c>
    </row>
    <row r="230" spans="2:6" x14ac:dyDescent="0.2">
      <c r="B230">
        <v>80.591999999999999</v>
      </c>
      <c r="C230" t="b">
        <f t="shared" si="7"/>
        <v>1</v>
      </c>
      <c r="D230">
        <f t="shared" si="8"/>
        <v>80.591999999999999</v>
      </c>
      <c r="E230">
        <f t="shared" si="9"/>
        <v>42.595999999999997</v>
      </c>
      <c r="F230" s="8">
        <f t="shared" si="10"/>
        <v>58.590927898438331</v>
      </c>
    </row>
    <row r="231" spans="2:6" x14ac:dyDescent="0.2">
      <c r="B231">
        <v>42.595999999999997</v>
      </c>
      <c r="C231" t="b">
        <f t="shared" si="7"/>
        <v>0</v>
      </c>
      <c r="D231" t="str">
        <f t="shared" si="8"/>
        <v/>
      </c>
      <c r="E231" t="str">
        <f t="shared" si="9"/>
        <v/>
      </c>
      <c r="F231" s="8" t="str">
        <f t="shared" si="10"/>
        <v/>
      </c>
    </row>
    <row r="232" spans="2:6" x14ac:dyDescent="0.2">
      <c r="B232">
        <v>123.23099999999999</v>
      </c>
      <c r="C232" t="b">
        <f t="shared" si="7"/>
        <v>1</v>
      </c>
      <c r="D232">
        <f t="shared" si="8"/>
        <v>123.23099999999999</v>
      </c>
      <c r="E232">
        <f t="shared" si="9"/>
        <v>76.960999999999999</v>
      </c>
      <c r="F232" s="8">
        <f t="shared" si="10"/>
        <v>97.385732995136394</v>
      </c>
    </row>
    <row r="233" spans="2:6" x14ac:dyDescent="0.2">
      <c r="B233">
        <v>76.960999999999999</v>
      </c>
      <c r="C233" t="b">
        <f t="shared" si="7"/>
        <v>0</v>
      </c>
      <c r="D233" t="str">
        <f t="shared" si="8"/>
        <v/>
      </c>
      <c r="E233" t="str">
        <f t="shared" si="9"/>
        <v/>
      </c>
      <c r="F233" s="8" t="str">
        <f t="shared" si="10"/>
        <v/>
      </c>
    </row>
    <row r="234" spans="2:6" x14ac:dyDescent="0.2">
      <c r="B234">
        <v>55.287999999999997</v>
      </c>
      <c r="C234" t="b">
        <f t="shared" si="7"/>
        <v>1</v>
      </c>
      <c r="D234">
        <f t="shared" si="8"/>
        <v>55.287999999999997</v>
      </c>
      <c r="E234">
        <f t="shared" si="9"/>
        <v>62.685000000000002</v>
      </c>
      <c r="F234" s="8">
        <f t="shared" si="10"/>
        <v>58.870436383638264</v>
      </c>
    </row>
    <row r="235" spans="2:6" x14ac:dyDescent="0.2">
      <c r="B235">
        <v>62.685000000000002</v>
      </c>
      <c r="C235" t="b">
        <f t="shared" si="7"/>
        <v>0</v>
      </c>
      <c r="D235" t="str">
        <f t="shared" si="8"/>
        <v/>
      </c>
      <c r="E235" t="str">
        <f t="shared" si="9"/>
        <v/>
      </c>
      <c r="F235" s="8" t="str">
        <f t="shared" si="10"/>
        <v/>
      </c>
    </row>
    <row r="236" spans="2:6" x14ac:dyDescent="0.2">
      <c r="B236">
        <v>205.357</v>
      </c>
      <c r="C236" t="b">
        <f t="shared" si="7"/>
        <v>1</v>
      </c>
      <c r="D236">
        <f t="shared" si="8"/>
        <v>205.357</v>
      </c>
      <c r="E236">
        <f t="shared" si="9"/>
        <v>160.68100000000001</v>
      </c>
      <c r="F236" s="8">
        <f t="shared" si="10"/>
        <v>181.65067607085859</v>
      </c>
    </row>
    <row r="237" spans="2:6" x14ac:dyDescent="0.2">
      <c r="B237">
        <v>160.68100000000001</v>
      </c>
      <c r="C237" t="b">
        <f t="shared" si="7"/>
        <v>0</v>
      </c>
      <c r="D237" t="str">
        <f t="shared" si="8"/>
        <v/>
      </c>
      <c r="E237" t="str">
        <f t="shared" si="9"/>
        <v/>
      </c>
      <c r="F237" s="8" t="str">
        <f t="shared" si="10"/>
        <v/>
      </c>
    </row>
    <row r="238" spans="2:6" x14ac:dyDescent="0.2">
      <c r="B238">
        <v>148.495</v>
      </c>
      <c r="C238" t="b">
        <f t="shared" si="7"/>
        <v>1</v>
      </c>
      <c r="D238">
        <f t="shared" si="8"/>
        <v>148.495</v>
      </c>
      <c r="E238">
        <f t="shared" si="9"/>
        <v>79.908000000000001</v>
      </c>
      <c r="F238" s="8">
        <f t="shared" si="10"/>
        <v>108.93088845685598</v>
      </c>
    </row>
    <row r="239" spans="2:6" x14ac:dyDescent="0.2">
      <c r="B239">
        <v>79.908000000000001</v>
      </c>
      <c r="C239" t="b">
        <f t="shared" si="7"/>
        <v>0</v>
      </c>
      <c r="D239" t="str">
        <f t="shared" si="8"/>
        <v/>
      </c>
      <c r="E239" t="str">
        <f t="shared" si="9"/>
        <v/>
      </c>
      <c r="F239" s="8" t="str">
        <f t="shared" si="10"/>
        <v/>
      </c>
    </row>
    <row r="240" spans="2:6" x14ac:dyDescent="0.2">
      <c r="B240">
        <v>102.777</v>
      </c>
      <c r="C240" t="b">
        <f t="shared" si="7"/>
        <v>1</v>
      </c>
      <c r="D240">
        <f t="shared" si="8"/>
        <v>102.777</v>
      </c>
      <c r="E240">
        <f t="shared" si="9"/>
        <v>48.137</v>
      </c>
      <c r="F240" s="8">
        <f t="shared" si="10"/>
        <v>70.337589161130623</v>
      </c>
    </row>
    <row r="241" spans="2:6" x14ac:dyDescent="0.2">
      <c r="B241">
        <v>48.137</v>
      </c>
      <c r="C241" t="b">
        <f t="shared" si="7"/>
        <v>0</v>
      </c>
      <c r="D241" t="str">
        <f t="shared" si="8"/>
        <v/>
      </c>
      <c r="E241" t="str">
        <f t="shared" si="9"/>
        <v/>
      </c>
      <c r="F241" s="8" t="str">
        <f t="shared" si="10"/>
        <v/>
      </c>
    </row>
    <row r="242" spans="2:6" x14ac:dyDescent="0.2">
      <c r="B242">
        <v>159.54400000000001</v>
      </c>
      <c r="C242" t="b">
        <f t="shared" si="7"/>
        <v>1</v>
      </c>
      <c r="D242">
        <f t="shared" si="8"/>
        <v>159.54400000000001</v>
      </c>
      <c r="E242">
        <f t="shared" si="9"/>
        <v>55.911999999999999</v>
      </c>
      <c r="F242" s="8">
        <f t="shared" si="10"/>
        <v>94.447996950702986</v>
      </c>
    </row>
    <row r="243" spans="2:6" x14ac:dyDescent="0.2">
      <c r="B243">
        <v>55.911999999999999</v>
      </c>
      <c r="C243" t="b">
        <f t="shared" si="7"/>
        <v>0</v>
      </c>
      <c r="D243" t="str">
        <f t="shared" si="8"/>
        <v/>
      </c>
      <c r="E243" t="str">
        <f t="shared" si="9"/>
        <v/>
      </c>
      <c r="F243" s="8" t="str">
        <f t="shared" si="10"/>
        <v/>
      </c>
    </row>
    <row r="244" spans="2:6" x14ac:dyDescent="0.2">
      <c r="B244">
        <v>84.954999999999998</v>
      </c>
      <c r="C244" t="b">
        <f t="shared" si="7"/>
        <v>1</v>
      </c>
      <c r="D244">
        <f t="shared" si="8"/>
        <v>84.954999999999998</v>
      </c>
      <c r="E244">
        <f t="shared" si="9"/>
        <v>46.238999999999997</v>
      </c>
      <c r="F244" s="8">
        <f t="shared" si="10"/>
        <v>62.675627200691018</v>
      </c>
    </row>
    <row r="245" spans="2:6" x14ac:dyDescent="0.2">
      <c r="B245">
        <v>46.238999999999997</v>
      </c>
      <c r="C245" t="b">
        <f t="shared" si="7"/>
        <v>0</v>
      </c>
      <c r="D245" t="str">
        <f t="shared" si="8"/>
        <v/>
      </c>
      <c r="E245" t="str">
        <f t="shared" si="9"/>
        <v/>
      </c>
      <c r="F245" s="8" t="str">
        <f t="shared" si="10"/>
        <v/>
      </c>
    </row>
    <row r="246" spans="2:6" x14ac:dyDescent="0.2">
      <c r="B246">
        <v>70.372</v>
      </c>
      <c r="C246" t="b">
        <f t="shared" si="7"/>
        <v>1</v>
      </c>
      <c r="D246">
        <f t="shared" si="8"/>
        <v>70.372</v>
      </c>
      <c r="E246">
        <f t="shared" si="9"/>
        <v>75.481999999999999</v>
      </c>
      <c r="F246" s="8">
        <f t="shared" si="10"/>
        <v>72.882228999942086</v>
      </c>
    </row>
    <row r="247" spans="2:6" x14ac:dyDescent="0.2">
      <c r="B247">
        <v>75.481999999999999</v>
      </c>
      <c r="C247" t="b">
        <f t="shared" si="7"/>
        <v>0</v>
      </c>
      <c r="D247" t="str">
        <f t="shared" si="8"/>
        <v/>
      </c>
      <c r="E247" t="str">
        <f t="shared" si="9"/>
        <v/>
      </c>
      <c r="F247" s="8" t="str">
        <f t="shared" si="10"/>
        <v/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6CA1B-AC7D-A149-8127-6218EB55F029}">
  <dimension ref="A1:F54"/>
  <sheetViews>
    <sheetView topLeftCell="A10" zoomScale="179" workbookViewId="0">
      <selection activeCell="F22" sqref="F22"/>
    </sheetView>
  </sheetViews>
  <sheetFormatPr baseColWidth="10" defaultRowHeight="16" x14ac:dyDescent="0.2"/>
  <sheetData>
    <row r="1" spans="1:1" x14ac:dyDescent="0.2">
      <c r="A1">
        <v>423.10399999999998</v>
      </c>
    </row>
    <row r="2" spans="1:1" x14ac:dyDescent="0.2">
      <c r="A2">
        <v>242.91900000000001</v>
      </c>
    </row>
    <row r="3" spans="1:1" x14ac:dyDescent="0.2">
      <c r="A3">
        <v>149.45099999999999</v>
      </c>
    </row>
    <row r="4" spans="1:1" x14ac:dyDescent="0.2">
      <c r="A4">
        <v>116.521</v>
      </c>
    </row>
    <row r="5" spans="1:1" x14ac:dyDescent="0.2">
      <c r="A5">
        <v>493.35700000000003</v>
      </c>
    </row>
    <row r="6" spans="1:1" x14ac:dyDescent="0.2">
      <c r="A6">
        <v>339.24200000000002</v>
      </c>
    </row>
    <row r="7" spans="1:1" x14ac:dyDescent="0.2">
      <c r="A7">
        <v>513.64300000000003</v>
      </c>
    </row>
    <row r="8" spans="1:1" x14ac:dyDescent="0.2">
      <c r="A8">
        <v>325.25799999999998</v>
      </c>
    </row>
    <row r="9" spans="1:1" x14ac:dyDescent="0.2">
      <c r="A9">
        <v>220.46</v>
      </c>
    </row>
    <row r="10" spans="1:1" x14ac:dyDescent="0.2">
      <c r="A10">
        <v>158.745</v>
      </c>
    </row>
    <row r="11" spans="1:1" x14ac:dyDescent="0.2">
      <c r="A11">
        <v>679.29200000000003</v>
      </c>
    </row>
    <row r="12" spans="1:1" x14ac:dyDescent="0.2">
      <c r="A12">
        <v>150.833</v>
      </c>
    </row>
    <row r="13" spans="1:1" x14ac:dyDescent="0.2">
      <c r="A13">
        <v>305.685</v>
      </c>
    </row>
    <row r="14" spans="1:1" x14ac:dyDescent="0.2">
      <c r="A14">
        <v>356.98099999999999</v>
      </c>
    </row>
    <row r="15" spans="1:1" x14ac:dyDescent="0.2">
      <c r="A15">
        <v>816.24900000000002</v>
      </c>
    </row>
    <row r="16" spans="1:1" x14ac:dyDescent="0.2">
      <c r="A16">
        <v>308.74599999999998</v>
      </c>
    </row>
    <row r="17" spans="1:6" x14ac:dyDescent="0.2">
      <c r="A17">
        <v>402.35700000000003</v>
      </c>
    </row>
    <row r="18" spans="1:6" x14ac:dyDescent="0.2">
      <c r="A18">
        <v>328.31700000000001</v>
      </c>
    </row>
    <row r="19" spans="1:6" x14ac:dyDescent="0.2">
      <c r="A19">
        <v>133.28700000000001</v>
      </c>
      <c r="D19" t="s">
        <v>2</v>
      </c>
      <c r="E19" s="1">
        <f>AVERAGE(A1:A118)</f>
        <v>242.74824074074073</v>
      </c>
      <c r="F19" t="s">
        <v>3</v>
      </c>
    </row>
    <row r="20" spans="1:6" x14ac:dyDescent="0.2">
      <c r="A20">
        <v>224.91800000000001</v>
      </c>
      <c r="D20" t="s">
        <v>4</v>
      </c>
      <c r="E20" s="1">
        <f>STDEV(A1:A118)</f>
        <v>179.91037961938173</v>
      </c>
      <c r="F20" t="s">
        <v>3</v>
      </c>
    </row>
    <row r="21" spans="1:6" x14ac:dyDescent="0.2">
      <c r="A21">
        <v>158.92599999999999</v>
      </c>
      <c r="D21" t="s">
        <v>5</v>
      </c>
      <c r="E21">
        <f>COUNT(A1:A118)</f>
        <v>54</v>
      </c>
    </row>
    <row r="22" spans="1:6" x14ac:dyDescent="0.2">
      <c r="A22">
        <v>290.70499999999998</v>
      </c>
      <c r="D22" t="s">
        <v>0</v>
      </c>
      <c r="E22">
        <f>QUARTILE(A1:A118,1)</f>
        <v>97.024000000000001</v>
      </c>
    </row>
    <row r="23" spans="1:6" x14ac:dyDescent="0.2">
      <c r="A23">
        <v>226.483</v>
      </c>
      <c r="D23" t="s">
        <v>1</v>
      </c>
      <c r="E23">
        <f>QUARTILE(A1:A118,3)</f>
        <v>327.55225000000002</v>
      </c>
    </row>
    <row r="24" spans="1:6" x14ac:dyDescent="0.2">
      <c r="A24">
        <v>322.74799999999999</v>
      </c>
    </row>
    <row r="25" spans="1:6" x14ac:dyDescent="0.2">
      <c r="A25">
        <v>383.35300000000001</v>
      </c>
    </row>
    <row r="26" spans="1:6" x14ac:dyDescent="0.2">
      <c r="A26">
        <v>480.815</v>
      </c>
    </row>
    <row r="27" spans="1:6" x14ac:dyDescent="0.2">
      <c r="A27">
        <v>285.714</v>
      </c>
    </row>
    <row r="28" spans="1:6" x14ac:dyDescent="0.2">
      <c r="A28">
        <v>217.15199999999999</v>
      </c>
    </row>
    <row r="29" spans="1:6" x14ac:dyDescent="0.2">
      <c r="A29">
        <v>81.872</v>
      </c>
    </row>
    <row r="30" spans="1:6" x14ac:dyDescent="0.2">
      <c r="A30">
        <v>208.505</v>
      </c>
    </row>
    <row r="31" spans="1:6" x14ac:dyDescent="0.2">
      <c r="A31">
        <v>716.26300000000003</v>
      </c>
    </row>
    <row r="32" spans="1:6" x14ac:dyDescent="0.2">
      <c r="A32">
        <v>404.64600000000002</v>
      </c>
    </row>
    <row r="33" spans="1:1" x14ac:dyDescent="0.2">
      <c r="A33">
        <v>199.67599999999999</v>
      </c>
    </row>
    <row r="34" spans="1:1" x14ac:dyDescent="0.2">
      <c r="A34">
        <v>487.83699999999999</v>
      </c>
    </row>
    <row r="35" spans="1:1" x14ac:dyDescent="0.2">
      <c r="A35">
        <v>211.22900000000001</v>
      </c>
    </row>
    <row r="36" spans="1:1" x14ac:dyDescent="0.2">
      <c r="A36">
        <v>211.84100000000001</v>
      </c>
    </row>
    <row r="37" spans="1:1" x14ac:dyDescent="0.2">
      <c r="A37">
        <v>139.11199999999999</v>
      </c>
    </row>
    <row r="38" spans="1:1" x14ac:dyDescent="0.2">
      <c r="A38">
        <v>61.286000000000001</v>
      </c>
    </row>
    <row r="39" spans="1:1" x14ac:dyDescent="0.2">
      <c r="A39">
        <v>166.63</v>
      </c>
    </row>
    <row r="40" spans="1:1" x14ac:dyDescent="0.2">
      <c r="A40">
        <v>87.103999999999999</v>
      </c>
    </row>
    <row r="41" spans="1:1" x14ac:dyDescent="0.2">
      <c r="A41">
        <v>114.807</v>
      </c>
    </row>
    <row r="42" spans="1:1" x14ac:dyDescent="0.2">
      <c r="A42">
        <v>38.008000000000003</v>
      </c>
    </row>
    <row r="43" spans="1:1" x14ac:dyDescent="0.2">
      <c r="A43">
        <v>118.009</v>
      </c>
    </row>
    <row r="44" spans="1:1" x14ac:dyDescent="0.2">
      <c r="A44">
        <v>67.692999999999998</v>
      </c>
    </row>
    <row r="45" spans="1:1" x14ac:dyDescent="0.2">
      <c r="A45">
        <v>106.477</v>
      </c>
    </row>
    <row r="46" spans="1:1" x14ac:dyDescent="0.2">
      <c r="A46">
        <v>58.140999999999998</v>
      </c>
    </row>
    <row r="47" spans="1:1" x14ac:dyDescent="0.2">
      <c r="A47">
        <v>93.873000000000005</v>
      </c>
    </row>
    <row r="48" spans="1:1" x14ac:dyDescent="0.2">
      <c r="A48">
        <v>79.908000000000001</v>
      </c>
    </row>
    <row r="49" spans="1:1" x14ac:dyDescent="0.2">
      <c r="A49">
        <v>93.781000000000006</v>
      </c>
    </row>
    <row r="50" spans="1:1" x14ac:dyDescent="0.2">
      <c r="A50">
        <v>84.272000000000006</v>
      </c>
    </row>
    <row r="51" spans="1:1" x14ac:dyDescent="0.2">
      <c r="A51">
        <v>78.852000000000004</v>
      </c>
    </row>
    <row r="52" spans="1:1" x14ac:dyDescent="0.2">
      <c r="A52">
        <v>43.353000000000002</v>
      </c>
    </row>
    <row r="53" spans="1:1" x14ac:dyDescent="0.2">
      <c r="A53">
        <v>54.232999999999997</v>
      </c>
    </row>
    <row r="54" spans="1:1" x14ac:dyDescent="0.2">
      <c r="A54">
        <v>45.735999999999997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29C123-BDF5-F847-82B8-BA38098E756A}">
  <dimension ref="A1:F102"/>
  <sheetViews>
    <sheetView topLeftCell="A5" zoomScale="179" workbookViewId="0">
      <selection activeCell="B5" sqref="B5"/>
    </sheetView>
  </sheetViews>
  <sheetFormatPr baseColWidth="10" defaultRowHeight="16" x14ac:dyDescent="0.2"/>
  <sheetData>
    <row r="1" spans="1:1" x14ac:dyDescent="0.2">
      <c r="A1">
        <v>94.401420857951081</v>
      </c>
    </row>
    <row r="2" spans="1:1" x14ac:dyDescent="0.2">
      <c r="A2">
        <v>37.817507532887461</v>
      </c>
    </row>
    <row r="3" spans="1:1" x14ac:dyDescent="0.2">
      <c r="A3">
        <v>53.103913076156637</v>
      </c>
    </row>
    <row r="4" spans="1:1" x14ac:dyDescent="0.2">
      <c r="A4">
        <v>54.533560730984732</v>
      </c>
    </row>
    <row r="5" spans="1:1" x14ac:dyDescent="0.2">
      <c r="A5">
        <v>56.479357202432816</v>
      </c>
    </row>
    <row r="6" spans="1:1" x14ac:dyDescent="0.2">
      <c r="A6">
        <v>58.14158928856348</v>
      </c>
    </row>
    <row r="7" spans="1:1" x14ac:dyDescent="0.2">
      <c r="A7">
        <v>58.590927898438331</v>
      </c>
    </row>
    <row r="8" spans="1:1" x14ac:dyDescent="0.2">
      <c r="A8">
        <v>58.870436383638264</v>
      </c>
    </row>
    <row r="9" spans="1:1" x14ac:dyDescent="0.2">
      <c r="A9">
        <v>59.331999789321102</v>
      </c>
    </row>
    <row r="10" spans="1:1" x14ac:dyDescent="0.2">
      <c r="A10">
        <v>61.966771095483097</v>
      </c>
    </row>
    <row r="11" spans="1:1" x14ac:dyDescent="0.2">
      <c r="A11">
        <v>62.557557321238171</v>
      </c>
    </row>
    <row r="12" spans="1:1" x14ac:dyDescent="0.2">
      <c r="A12">
        <v>62.675627200691018</v>
      </c>
    </row>
    <row r="13" spans="1:1" x14ac:dyDescent="0.2">
      <c r="A13">
        <v>64.475401821159679</v>
      </c>
    </row>
    <row r="14" spans="1:1" x14ac:dyDescent="0.2">
      <c r="A14">
        <v>65.909637481934311</v>
      </c>
    </row>
    <row r="15" spans="1:1" x14ac:dyDescent="0.2">
      <c r="A15">
        <v>66.192796284792195</v>
      </c>
    </row>
    <row r="16" spans="1:1" x14ac:dyDescent="0.2">
      <c r="A16">
        <v>66.875998863568384</v>
      </c>
    </row>
    <row r="17" spans="1:6" x14ac:dyDescent="0.2">
      <c r="A17">
        <v>69.906505062118498</v>
      </c>
    </row>
    <row r="18" spans="1:6" x14ac:dyDescent="0.2">
      <c r="A18">
        <v>70.093827845253244</v>
      </c>
    </row>
    <row r="19" spans="1:6" x14ac:dyDescent="0.2">
      <c r="A19">
        <v>70.337589161130623</v>
      </c>
      <c r="D19" t="s">
        <v>2</v>
      </c>
      <c r="E19" s="1">
        <f>AVERAGE(A1:A118)</f>
        <v>91.390758297864309</v>
      </c>
      <c r="F19" t="s">
        <v>3</v>
      </c>
    </row>
    <row r="20" spans="1:6" x14ac:dyDescent="0.2">
      <c r="A20">
        <v>72.882228999942086</v>
      </c>
      <c r="D20" t="s">
        <v>4</v>
      </c>
      <c r="E20" s="1">
        <f>STDEV(A1:A118)</f>
        <v>33.89882442646315</v>
      </c>
      <c r="F20" t="s">
        <v>3</v>
      </c>
    </row>
    <row r="21" spans="1:6" x14ac:dyDescent="0.2">
      <c r="A21">
        <v>73.904800892770155</v>
      </c>
      <c r="D21" t="s">
        <v>5</v>
      </c>
      <c r="E21">
        <f>COUNT(A1:A118)</f>
        <v>51</v>
      </c>
    </row>
    <row r="22" spans="1:6" x14ac:dyDescent="0.2">
      <c r="A22">
        <v>74.24256211230859</v>
      </c>
      <c r="D22" t="s">
        <v>0</v>
      </c>
      <c r="E22">
        <f>QUARTILE(A1:A118,1)</f>
        <v>66.051216883363253</v>
      </c>
    </row>
    <row r="23" spans="1:6" x14ac:dyDescent="0.2">
      <c r="A23">
        <v>74.76456952327085</v>
      </c>
      <c r="D23" t="s">
        <v>1</v>
      </c>
      <c r="E23">
        <f>QUARTILE(A1:A118,3)</f>
        <v>106.24467508405195</v>
      </c>
    </row>
    <row r="24" spans="1:6" x14ac:dyDescent="0.2">
      <c r="A24">
        <v>76.471332177489884</v>
      </c>
    </row>
    <row r="25" spans="1:6" x14ac:dyDescent="0.2">
      <c r="A25">
        <v>78.544157803110977</v>
      </c>
    </row>
    <row r="26" spans="1:6" x14ac:dyDescent="0.2">
      <c r="A26">
        <v>82.975803714094866</v>
      </c>
    </row>
    <row r="27" spans="1:6" x14ac:dyDescent="0.2">
      <c r="A27">
        <v>84.791322126736532</v>
      </c>
    </row>
    <row r="28" spans="1:6" x14ac:dyDescent="0.2">
      <c r="A28">
        <v>86.368171602738002</v>
      </c>
    </row>
    <row r="29" spans="1:6" x14ac:dyDescent="0.2">
      <c r="A29">
        <v>86.944199691526293</v>
      </c>
    </row>
    <row r="30" spans="1:6" x14ac:dyDescent="0.2">
      <c r="A30">
        <v>93.725651974259421</v>
      </c>
    </row>
    <row r="31" spans="1:6" x14ac:dyDescent="0.2">
      <c r="A31">
        <v>94.447996950702986</v>
      </c>
    </row>
    <row r="32" spans="1:6" x14ac:dyDescent="0.2">
      <c r="A32">
        <v>94.704998078242951</v>
      </c>
    </row>
    <row r="33" spans="1:1" x14ac:dyDescent="0.2">
      <c r="A33">
        <v>97.385732995136394</v>
      </c>
    </row>
    <row r="34" spans="1:1" x14ac:dyDescent="0.2">
      <c r="A34">
        <v>99.3583195510069</v>
      </c>
    </row>
    <row r="35" spans="1:1" x14ac:dyDescent="0.2">
      <c r="A35">
        <v>99.640415203871967</v>
      </c>
    </row>
    <row r="36" spans="1:1" x14ac:dyDescent="0.2">
      <c r="A36">
        <v>100.10355014683545</v>
      </c>
    </row>
    <row r="37" spans="1:1" x14ac:dyDescent="0.2">
      <c r="A37">
        <v>101.22585872196886</v>
      </c>
    </row>
    <row r="38" spans="1:1" x14ac:dyDescent="0.2">
      <c r="A38">
        <v>103.5584617112479</v>
      </c>
    </row>
    <row r="39" spans="1:1" x14ac:dyDescent="0.2">
      <c r="A39">
        <v>108.93088845685598</v>
      </c>
    </row>
    <row r="40" spans="1:1" x14ac:dyDescent="0.2">
      <c r="A40">
        <v>110.5681842122769</v>
      </c>
    </row>
    <row r="41" spans="1:1" x14ac:dyDescent="0.2">
      <c r="A41">
        <v>110.73513399097868</v>
      </c>
    </row>
    <row r="42" spans="1:1" x14ac:dyDescent="0.2">
      <c r="A42">
        <v>112.20405892836497</v>
      </c>
    </row>
    <row r="43" spans="1:1" x14ac:dyDescent="0.2">
      <c r="A43">
        <v>117.71510183489627</v>
      </c>
    </row>
    <row r="44" spans="1:1" x14ac:dyDescent="0.2">
      <c r="A44">
        <v>119.80735686926742</v>
      </c>
    </row>
    <row r="45" spans="1:1" x14ac:dyDescent="0.2">
      <c r="A45">
        <v>131.3382106776242</v>
      </c>
    </row>
    <row r="46" spans="1:1" x14ac:dyDescent="0.2">
      <c r="A46">
        <v>136.81656408490898</v>
      </c>
    </row>
    <row r="47" spans="1:1" x14ac:dyDescent="0.2">
      <c r="A47">
        <v>145.44848703235107</v>
      </c>
    </row>
    <row r="48" spans="1:1" x14ac:dyDescent="0.2">
      <c r="A48">
        <v>166.04061147502438</v>
      </c>
    </row>
    <row r="49" spans="1:1" x14ac:dyDescent="0.2">
      <c r="A49">
        <v>174.54002172567758</v>
      </c>
    </row>
    <row r="50" spans="1:1" x14ac:dyDescent="0.2">
      <c r="A50">
        <v>176.83081895699064</v>
      </c>
    </row>
    <row r="51" spans="1:1" x14ac:dyDescent="0.2">
      <c r="A51">
        <v>181.65067607085859</v>
      </c>
    </row>
    <row r="52" spans="1:1" x14ac:dyDescent="0.2">
      <c r="A52" t="s">
        <v>24</v>
      </c>
    </row>
    <row r="53" spans="1:1" x14ac:dyDescent="0.2">
      <c r="A53" t="s">
        <v>24</v>
      </c>
    </row>
    <row r="54" spans="1:1" x14ac:dyDescent="0.2">
      <c r="A54" t="s">
        <v>24</v>
      </c>
    </row>
    <row r="55" spans="1:1" x14ac:dyDescent="0.2">
      <c r="A55" t="s">
        <v>24</v>
      </c>
    </row>
    <row r="56" spans="1:1" x14ac:dyDescent="0.2">
      <c r="A56" t="s">
        <v>24</v>
      </c>
    </row>
    <row r="57" spans="1:1" x14ac:dyDescent="0.2">
      <c r="A57" t="s">
        <v>24</v>
      </c>
    </row>
    <row r="58" spans="1:1" x14ac:dyDescent="0.2">
      <c r="A58" t="s">
        <v>24</v>
      </c>
    </row>
    <row r="59" spans="1:1" x14ac:dyDescent="0.2">
      <c r="A59" t="s">
        <v>24</v>
      </c>
    </row>
    <row r="60" spans="1:1" x14ac:dyDescent="0.2">
      <c r="A60" t="s">
        <v>24</v>
      </c>
    </row>
    <row r="61" spans="1:1" x14ac:dyDescent="0.2">
      <c r="A61" t="s">
        <v>24</v>
      </c>
    </row>
    <row r="62" spans="1:1" x14ac:dyDescent="0.2">
      <c r="A62" t="s">
        <v>24</v>
      </c>
    </row>
    <row r="63" spans="1:1" x14ac:dyDescent="0.2">
      <c r="A63" t="s">
        <v>24</v>
      </c>
    </row>
    <row r="64" spans="1:1" x14ac:dyDescent="0.2">
      <c r="A64" t="s">
        <v>24</v>
      </c>
    </row>
    <row r="65" spans="1:1" x14ac:dyDescent="0.2">
      <c r="A65" t="s">
        <v>24</v>
      </c>
    </row>
    <row r="66" spans="1:1" x14ac:dyDescent="0.2">
      <c r="A66" t="s">
        <v>24</v>
      </c>
    </row>
    <row r="67" spans="1:1" x14ac:dyDescent="0.2">
      <c r="A67" t="s">
        <v>24</v>
      </c>
    </row>
    <row r="68" spans="1:1" x14ac:dyDescent="0.2">
      <c r="A68" t="s">
        <v>24</v>
      </c>
    </row>
    <row r="69" spans="1:1" x14ac:dyDescent="0.2">
      <c r="A69" t="s">
        <v>24</v>
      </c>
    </row>
    <row r="70" spans="1:1" x14ac:dyDescent="0.2">
      <c r="A70" t="s">
        <v>24</v>
      </c>
    </row>
    <row r="71" spans="1:1" x14ac:dyDescent="0.2">
      <c r="A71" t="s">
        <v>24</v>
      </c>
    </row>
    <row r="72" spans="1:1" x14ac:dyDescent="0.2">
      <c r="A72" t="s">
        <v>24</v>
      </c>
    </row>
    <row r="73" spans="1:1" x14ac:dyDescent="0.2">
      <c r="A73" t="s">
        <v>24</v>
      </c>
    </row>
    <row r="74" spans="1:1" x14ac:dyDescent="0.2">
      <c r="A74" t="s">
        <v>24</v>
      </c>
    </row>
    <row r="75" spans="1:1" x14ac:dyDescent="0.2">
      <c r="A75" t="s">
        <v>24</v>
      </c>
    </row>
    <row r="76" spans="1:1" x14ac:dyDescent="0.2">
      <c r="A76" t="s">
        <v>24</v>
      </c>
    </row>
    <row r="77" spans="1:1" x14ac:dyDescent="0.2">
      <c r="A77" t="s">
        <v>24</v>
      </c>
    </row>
    <row r="78" spans="1:1" x14ac:dyDescent="0.2">
      <c r="A78" t="s">
        <v>24</v>
      </c>
    </row>
    <row r="79" spans="1:1" x14ac:dyDescent="0.2">
      <c r="A79" t="s">
        <v>24</v>
      </c>
    </row>
    <row r="80" spans="1:1" x14ac:dyDescent="0.2">
      <c r="A80" t="s">
        <v>24</v>
      </c>
    </row>
    <row r="81" spans="1:1" x14ac:dyDescent="0.2">
      <c r="A81" t="s">
        <v>24</v>
      </c>
    </row>
    <row r="82" spans="1:1" x14ac:dyDescent="0.2">
      <c r="A82" t="s">
        <v>24</v>
      </c>
    </row>
    <row r="83" spans="1:1" x14ac:dyDescent="0.2">
      <c r="A83" t="s">
        <v>24</v>
      </c>
    </row>
    <row r="84" spans="1:1" x14ac:dyDescent="0.2">
      <c r="A84" t="s">
        <v>24</v>
      </c>
    </row>
    <row r="85" spans="1:1" x14ac:dyDescent="0.2">
      <c r="A85" t="s">
        <v>24</v>
      </c>
    </row>
    <row r="86" spans="1:1" x14ac:dyDescent="0.2">
      <c r="A86" t="s">
        <v>24</v>
      </c>
    </row>
    <row r="87" spans="1:1" x14ac:dyDescent="0.2">
      <c r="A87" t="s">
        <v>24</v>
      </c>
    </row>
    <row r="88" spans="1:1" x14ac:dyDescent="0.2">
      <c r="A88" t="s">
        <v>24</v>
      </c>
    </row>
    <row r="89" spans="1:1" x14ac:dyDescent="0.2">
      <c r="A89" t="s">
        <v>24</v>
      </c>
    </row>
    <row r="90" spans="1:1" x14ac:dyDescent="0.2">
      <c r="A90" t="s">
        <v>24</v>
      </c>
    </row>
    <row r="91" spans="1:1" x14ac:dyDescent="0.2">
      <c r="A91" t="s">
        <v>24</v>
      </c>
    </row>
    <row r="92" spans="1:1" x14ac:dyDescent="0.2">
      <c r="A92" t="s">
        <v>24</v>
      </c>
    </row>
    <row r="93" spans="1:1" x14ac:dyDescent="0.2">
      <c r="A93" t="s">
        <v>24</v>
      </c>
    </row>
    <row r="94" spans="1:1" x14ac:dyDescent="0.2">
      <c r="A94" t="s">
        <v>24</v>
      </c>
    </row>
    <row r="95" spans="1:1" x14ac:dyDescent="0.2">
      <c r="A95" t="s">
        <v>24</v>
      </c>
    </row>
    <row r="96" spans="1:1" x14ac:dyDescent="0.2">
      <c r="A96" t="s">
        <v>24</v>
      </c>
    </row>
    <row r="97" spans="1:1" x14ac:dyDescent="0.2">
      <c r="A97" t="s">
        <v>24</v>
      </c>
    </row>
    <row r="98" spans="1:1" x14ac:dyDescent="0.2">
      <c r="A98" t="s">
        <v>24</v>
      </c>
    </row>
    <row r="99" spans="1:1" x14ac:dyDescent="0.2">
      <c r="A99" t="s">
        <v>24</v>
      </c>
    </row>
    <row r="100" spans="1:1" x14ac:dyDescent="0.2">
      <c r="A100" t="s">
        <v>24</v>
      </c>
    </row>
    <row r="101" spans="1:1" x14ac:dyDescent="0.2">
      <c r="A101" t="s">
        <v>24</v>
      </c>
    </row>
    <row r="102" spans="1:1" x14ac:dyDescent="0.2">
      <c r="A102" t="s">
        <v>24</v>
      </c>
    </row>
  </sheetData>
  <sortState xmlns:xlrd2="http://schemas.microsoft.com/office/spreadsheetml/2017/richdata2" ref="A2:A102">
    <sortCondition ref="A1:A102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3E5C4D-378C-C041-8455-B80DD24BBB25}">
  <dimension ref="A1:P14"/>
  <sheetViews>
    <sheetView zoomScale="168" workbookViewId="0">
      <selection activeCell="K7" sqref="K7"/>
    </sheetView>
  </sheetViews>
  <sheetFormatPr baseColWidth="10" defaultRowHeight="16" x14ac:dyDescent="0.2"/>
  <sheetData>
    <row r="1" spans="1:16" x14ac:dyDescent="0.2">
      <c r="A1">
        <v>11</v>
      </c>
      <c r="L1">
        <v>2</v>
      </c>
    </row>
    <row r="3" spans="1:16" x14ac:dyDescent="0.2">
      <c r="I3" t="s">
        <v>7</v>
      </c>
    </row>
    <row r="11" spans="1:16" x14ac:dyDescent="0.2">
      <c r="A11">
        <v>21</v>
      </c>
    </row>
    <row r="13" spans="1:16" x14ac:dyDescent="0.2">
      <c r="I13" t="s">
        <v>25</v>
      </c>
    </row>
    <row r="14" spans="1:16" x14ac:dyDescent="0.2">
      <c r="P14">
        <v>18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Sizing</vt:lpstr>
      <vt:lpstr>Average_Sizing_Elongated</vt:lpstr>
      <vt:lpstr>Average_Sizing_Ellipsoid</vt:lpstr>
      <vt:lpstr>Pictures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Sinan Abi Farraj</dc:creator>
  <cp:lastModifiedBy>Sinan Abi Farraj</cp:lastModifiedBy>
  <dcterms:created xsi:type="dcterms:W3CDTF">2022-06-20T19:01:32Z</dcterms:created>
  <dcterms:modified xsi:type="dcterms:W3CDTF">2023-07-17T19:26:35Z</dcterms:modified>
</cp:coreProperties>
</file>